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2690" windowHeight="11760" tabRatio="714" activeTab="0"/>
  </bookViews>
  <sheets>
    <sheet name="Тарифы НТВ" sheetId="1" r:id="rId1"/>
    <sheet name="Скидки НТВ" sheetId="2" r:id="rId2"/>
    <sheet name="Дополнительные коэф. и скидки" sheetId="3" r:id="rId3"/>
  </sheets>
  <definedNames>
    <definedName name="Sheet1Rg1" localSheetId="2">#REF!,#REF!,#REF!,#REF!,#REF!,#REF!,#REF!,#REF!,#REF!,#REF!,#REF!,#REF!,#REF!,#REF!,#REF!,#REF!,#REF!,#REF!,#REF!,#REF!,#REF!,#REF!,#REF!,#REF!,#REF!,#REF!,#REF!,#REF!,#REF!,#REF!,#REF!,#REF!,#REF!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2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2">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2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_xlnm.Print_Area" localSheetId="2">'Дополнительные коэф. и скидки'!$A$1:$F$40</definedName>
    <definedName name="_xlnm.Print_Area" localSheetId="1">'Скидки НТВ'!$A$1:$H$48</definedName>
    <definedName name="_xlnm.Print_Area" localSheetId="0">'Тарифы НТВ'!$A$1:$F$235</definedName>
    <definedName name="ппав" localSheetId="2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<sst xmlns="http://schemas.openxmlformats.org/spreadsheetml/2006/main" count="315" uniqueCount="92">
  <si>
    <t>За сумму заказа в год</t>
  </si>
  <si>
    <t>Суммарный бюджет (net) (USD)</t>
  </si>
  <si>
    <t>Скидка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</si>
  <si>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</si>
  <si>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</si>
  <si>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</si>
  <si>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ПОВЫШАЮЩИЕ КОЭФФИЦИЕНТЫ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</si>
  <si>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</si>
  <si>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 xml:space="preserve">    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</si>
  <si>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СКИДКИ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</si>
  <si>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Также допускается применение скидки 90% при оказании рекламных услуг в форме устных объявлений ведущих телепрограмм, содержащих в себе информацию исключительно о месте и времени проведения планируемых культурных, музыкальных, развлекательных или спортивных мероприятиях.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</si>
  <si>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</si>
  <si>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</si>
  <si>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</si>
  <si>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</si>
  <si>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</si>
  <si>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</si>
  <si>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</si>
  <si>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</si>
  <si>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</si>
  <si>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</si>
  <si>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</si>
  <si>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</si>
  <si>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</si>
  <si>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</si>
  <si>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 xml:space="preserve">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</si>
  <si>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</si>
  <si>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   При необходимости на отдельные программы, художественные фильмы, спортивные трансляции могут устанавливаться специальные тарифы.</t>
  </si>
  <si>
    <t xml:space="preserve">    1. рекламы иностранных торговых марок, оплата за которую осуществляется в иностранной валюте, применяются  следующие скидки </t>
  </si>
  <si>
    <t>**Примечание: При заявлении переходящих бюджетов в части сроков считать месяцем 30 календарных дней</t>
  </si>
  <si>
    <t xml:space="preserve">      Дополнительная скидка рекламному агентству- 15%.  </t>
  </si>
  <si>
    <t>Сезонные коэффициенты на телеканале "НТВ-Беларусь"</t>
  </si>
  <si>
    <t xml:space="preserve">          При размещении рекламы пива и слабоалкогольных напитков применяется дополнительный коэффициент 2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</si>
  <si>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80%</t>
  </si>
  <si>
    <t>За сумму заказа в месяц</t>
  </si>
  <si>
    <t>от</t>
  </si>
  <si>
    <t>до</t>
  </si>
  <si>
    <t xml:space="preserve">  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</t>
  </si>
  <si>
    <t xml:space="preserve">       Для рекламных материалов, размещаемых со скидкой 90% (кроме анонсов) и более, дополнительная скидка рекламному агентству 15% не применяется (за исключением заявленного рекламного бюджета)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</si>
  <si>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</si>
  <si>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</si>
  <si>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 xml:space="preserve">          При размещении рекламной информации в рекламных блоках заказчик может повысить приоритет своего размещения, выбрав повышающий коэффициент к расчетным тарифам от 1,3 до 2,0 с шагом 0,1.</t>
  </si>
  <si>
    <t xml:space="preserve">          Повышающий коэффициент за размещение в номинации "Партнер показа" - 2,6; в номинации "Генеральный Партнер показа" дополнительный коэффициент - 2,0; в номинации "Эксклюзивный Партнер показа" дополнительный коэффициент - 3,0</t>
  </si>
  <si>
    <t xml:space="preserve"> 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</si>
  <si>
    <t>при анонсировании культурных, музыкальных, спортивных мероприятий</t>
  </si>
  <si>
    <t>(общий нерезидентский)</t>
  </si>
  <si>
    <t>(общий резидентский)</t>
  </si>
  <si>
    <t>(для анонсов)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</si>
  <si>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 применяется  скидка 75%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</si>
  <si>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</si>
  <si>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>Время</t>
  </si>
  <si>
    <t>Программа</t>
  </si>
  <si>
    <t>Тариф за 1 мин.  (USD)</t>
  </si>
  <si>
    <t xml:space="preserve">Понедельник </t>
  </si>
  <si>
    <t>Прогноз погоды</t>
  </si>
  <si>
    <t>Телесериал</t>
  </si>
  <si>
    <t>Тематическая программа</t>
  </si>
  <si>
    <t>Сегодня</t>
  </si>
  <si>
    <t>Суд присяжных</t>
  </si>
  <si>
    <t>Обзор. Чрезвычайное происшествие</t>
  </si>
  <si>
    <t>Едим дома</t>
  </si>
  <si>
    <t>Говорим и показываем</t>
  </si>
  <si>
    <t>Вторник</t>
  </si>
  <si>
    <t>Среда</t>
  </si>
  <si>
    <t>Четверг</t>
  </si>
  <si>
    <t>Пятница</t>
  </si>
  <si>
    <t>Суббота</t>
  </si>
  <si>
    <t>Главная дорога</t>
  </si>
  <si>
    <t>Квартирный вопрос</t>
  </si>
  <si>
    <t>Следствие вели…</t>
  </si>
  <si>
    <t>Центральное телевидение</t>
  </si>
  <si>
    <t>Новые русские сенсации</t>
  </si>
  <si>
    <t>Ты не поверишь!</t>
  </si>
  <si>
    <t>Воскресенье</t>
  </si>
  <si>
    <t>Первая передача</t>
  </si>
  <si>
    <t>Чудо техники</t>
  </si>
  <si>
    <t>Дачный ответ</t>
  </si>
  <si>
    <t xml:space="preserve">на услуги по размещению рекламной информации </t>
  </si>
  <si>
    <t>в рекламных блоках телеканала НТВ-Беларусь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</si>
  <si>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</si>
  <si>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>Тарифы</t>
  </si>
  <si>
    <t>Телесериал / Тематическая программа</t>
  </si>
  <si>
    <t>Худ. Фильм / Сериал / Тематическая программа</t>
  </si>
  <si>
    <r>
      <t xml:space="preserve">*Примечание: бюджет на размещение рекламы в номинации </t>
    </r>
    <r>
      <rPr>
        <sz val="9"/>
        <rFont val="Arial Cyr"/>
        <family val="0"/>
      </rPr>
      <t xml:space="preserve">"Партнер программы/показа" </t>
    </r>
    <r>
      <rPr>
        <sz val="9"/>
        <rFont val="Arial Cyr"/>
        <family val="2"/>
      </rPr>
      <t>не учитывается  при расчете скидки за величину рекламного бюджета</t>
    </r>
  </si>
  <si>
    <t xml:space="preserve">Телесериал / тематическая программа </t>
  </si>
  <si>
    <t xml:space="preserve"> с 01.07.2016 года</t>
  </si>
  <si>
    <t>Скидки за величину рекламного бюджета (объемная) на  телеканале НТВ-Беларусь с 01.07.2016 года при размещении:</t>
  </si>
  <si>
    <t>нов</t>
  </si>
  <si>
    <t>стар</t>
  </si>
  <si>
    <t>Суммарный бюджет (net) (руб. с НДС)</t>
  </si>
  <si>
    <t>Тариф за 1 мин. с НДС (руб.)</t>
  </si>
  <si>
    <r>
      <t xml:space="preserve">Тариф за 1 мин. </t>
    </r>
    <r>
      <rPr>
        <b/>
        <sz val="10"/>
        <rFont val="Arial Cyr"/>
        <family val="0"/>
      </rPr>
      <t xml:space="preserve">без НДС
</t>
    </r>
    <r>
      <rPr>
        <b/>
        <sz val="10"/>
        <rFont val="Arial Cyr"/>
        <family val="2"/>
      </rPr>
      <t xml:space="preserve"> (руб.)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</si>
</sst>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_(* #,##0.000_);_(* \(#,##0.000\);_(* &quot;-&quot;??_);_(@_)"/>
    <numFmt numFmtId="170" formatCode="#,##0.00_р_.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color indexed="10"/>
      <name val="Arial Cyr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/>
      <right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3" fillId="33" borderId="10" xfId="66" applyNumberFormat="1" applyFont="1" applyFill="1" applyBorder="1" applyAlignment="1">
      <alignment horizontal="center" wrapText="1"/>
      <protection/>
    </xf>
    <xf numFmtId="20" fontId="20" fillId="33" borderId="10" xfId="66" applyNumberFormat="1" applyFont="1" applyFill="1" applyBorder="1" applyAlignment="1">
      <alignment horizontal="center" vertical="center"/>
      <protection/>
    </xf>
    <xf numFmtId="0" fontId="20" fillId="33" borderId="10" xfId="66" applyFont="1" applyFill="1" applyBorder="1" applyAlignment="1">
      <alignment horizontal="left" vertical="center"/>
      <protection/>
    </xf>
    <xf numFmtId="0" fontId="5" fillId="33" borderId="10" xfId="66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2" fillId="0" borderId="0" xfId="63" applyFill="1" applyBorder="1">
      <alignment/>
      <protection/>
    </xf>
    <xf numFmtId="0" fontId="56" fillId="0" borderId="0" xfId="68" applyFont="1" applyFill="1" applyBorder="1" applyAlignment="1">
      <alignment horizontal="center" wrapText="1"/>
      <protection/>
    </xf>
    <xf numFmtId="0" fontId="57" fillId="0" borderId="0" xfId="63" applyFont="1" applyFill="1" applyBorder="1">
      <alignment/>
      <protection/>
    </xf>
    <xf numFmtId="0" fontId="0" fillId="0" borderId="0" xfId="0" applyFont="1" applyFill="1" applyBorder="1" applyAlignment="1">
      <alignment/>
    </xf>
    <xf numFmtId="166" fontId="9" fillId="0" borderId="11" xfId="82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6" fontId="9" fillId="0" borderId="13" xfId="82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6" fontId="9" fillId="0" borderId="15" xfId="80" applyNumberFormat="1" applyFont="1" applyFill="1" applyBorder="1" applyAlignment="1">
      <alignment/>
    </xf>
    <xf numFmtId="166" fontId="9" fillId="0" borderId="16" xfId="80" applyNumberFormat="1" applyFont="1" applyFill="1" applyBorder="1" applyAlignment="1">
      <alignment/>
    </xf>
    <xf numFmtId="9" fontId="9" fillId="0" borderId="17" xfId="0" applyNumberFormat="1" applyFont="1" applyFill="1" applyBorder="1" applyAlignment="1">
      <alignment horizontal="center"/>
    </xf>
    <xf numFmtId="166" fontId="9" fillId="0" borderId="18" xfId="80" applyNumberFormat="1" applyFont="1" applyFill="1" applyBorder="1" applyAlignment="1">
      <alignment/>
    </xf>
    <xf numFmtId="9" fontId="9" fillId="0" borderId="19" xfId="0" applyNumberFormat="1" applyFont="1" applyFill="1" applyBorder="1" applyAlignment="1">
      <alignment horizontal="center"/>
    </xf>
    <xf numFmtId="166" fontId="9" fillId="0" borderId="20" xfId="80" applyNumberFormat="1" applyFont="1" applyFill="1" applyBorder="1" applyAlignment="1">
      <alignment/>
    </xf>
    <xf numFmtId="166" fontId="9" fillId="0" borderId="21" xfId="80" applyNumberFormat="1" applyFont="1" applyFill="1" applyBorder="1" applyAlignment="1">
      <alignment/>
    </xf>
    <xf numFmtId="9" fontId="9" fillId="0" borderId="22" xfId="0" applyNumberFormat="1" applyFont="1" applyFill="1" applyBorder="1" applyAlignment="1">
      <alignment horizontal="center"/>
    </xf>
    <xf numFmtId="166" fontId="9" fillId="0" borderId="0" xfId="8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56" fillId="0" borderId="0" xfId="63" applyFont="1" applyFill="1" applyBorder="1" applyAlignment="1">
      <alignment horizontal="center" wrapText="1"/>
      <protection/>
    </xf>
    <xf numFmtId="0" fontId="58" fillId="0" borderId="0" xfId="0" applyFont="1" applyFill="1" applyBorder="1" applyAlignment="1">
      <alignment/>
    </xf>
    <xf numFmtId="166" fontId="9" fillId="0" borderId="23" xfId="82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66" fontId="9" fillId="0" borderId="25" xfId="82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66" fontId="9" fillId="0" borderId="27" xfId="82" applyNumberFormat="1" applyFont="1" applyFill="1" applyBorder="1" applyAlignment="1">
      <alignment/>
    </xf>
    <xf numFmtId="9" fontId="9" fillId="0" borderId="28" xfId="0" applyNumberFormat="1" applyFont="1" applyFill="1" applyBorder="1" applyAlignment="1">
      <alignment horizontal="center"/>
    </xf>
    <xf numFmtId="166" fontId="9" fillId="0" borderId="29" xfId="82" applyNumberFormat="1" applyFont="1" applyFill="1" applyBorder="1" applyAlignment="1">
      <alignment/>
    </xf>
    <xf numFmtId="166" fontId="9" fillId="0" borderId="21" xfId="82" applyNumberFormat="1" applyFont="1" applyFill="1" applyBorder="1" applyAlignment="1">
      <alignment/>
    </xf>
    <xf numFmtId="166" fontId="59" fillId="0" borderId="0" xfId="80" applyNumberFormat="1" applyFont="1" applyFill="1" applyBorder="1" applyAlignment="1">
      <alignment/>
    </xf>
    <xf numFmtId="9" fontId="58" fillId="0" borderId="0" xfId="0" applyNumberFormat="1" applyFont="1" applyFill="1" applyBorder="1" applyAlignment="1">
      <alignment horizontal="center"/>
    </xf>
    <xf numFmtId="0" fontId="2" fillId="0" borderId="0" xfId="63" applyFill="1">
      <alignment/>
      <protection/>
    </xf>
    <xf numFmtId="0" fontId="60" fillId="0" borderId="0" xfId="66" applyFont="1" applyFill="1" applyBorder="1" applyAlignment="1">
      <alignment horizontal="center" vertical="center" wrapText="1"/>
      <protection/>
    </xf>
    <xf numFmtId="0" fontId="57" fillId="0" borderId="0" xfId="63" applyFont="1" applyFill="1">
      <alignment/>
      <protection/>
    </xf>
    <xf numFmtId="0" fontId="10" fillId="0" borderId="0" xfId="63" applyFont="1" applyFill="1">
      <alignment/>
      <protection/>
    </xf>
    <xf numFmtId="166" fontId="9" fillId="0" borderId="27" xfId="80" applyNumberFormat="1" applyFont="1" applyFill="1" applyBorder="1" applyAlignment="1">
      <alignment/>
    </xf>
    <xf numFmtId="166" fontId="9" fillId="0" borderId="30" xfId="80" applyNumberFormat="1" applyFont="1" applyFill="1" applyBorder="1" applyAlignment="1">
      <alignment/>
    </xf>
    <xf numFmtId="166" fontId="9" fillId="0" borderId="29" xfId="80" applyNumberFormat="1" applyFont="1" applyFill="1" applyBorder="1" applyAlignment="1">
      <alignment/>
    </xf>
    <xf numFmtId="0" fontId="61" fillId="0" borderId="0" xfId="63" applyFont="1" applyFill="1">
      <alignment/>
      <protection/>
    </xf>
    <xf numFmtId="0" fontId="2" fillId="0" borderId="0" xfId="63" applyFill="1" applyBorder="1" applyAlignment="1">
      <alignment horizontal="left" vertical="center"/>
      <protection/>
    </xf>
    <xf numFmtId="0" fontId="2" fillId="0" borderId="0" xfId="56" applyFill="1" applyBorder="1">
      <alignment/>
      <protection/>
    </xf>
    <xf numFmtId="0" fontId="9" fillId="0" borderId="0" xfId="56" applyFont="1" applyFill="1" applyBorder="1">
      <alignment/>
      <protection/>
    </xf>
    <xf numFmtId="166" fontId="9" fillId="0" borderId="0" xfId="82" applyNumberFormat="1" applyFont="1" applyFill="1" applyBorder="1" applyAlignment="1">
      <alignment/>
    </xf>
    <xf numFmtId="0" fontId="2" fillId="0" borderId="0" xfId="57" applyFill="1" applyBorder="1">
      <alignment/>
      <protection/>
    </xf>
    <xf numFmtId="0" fontId="11" fillId="0" borderId="0" xfId="57" applyFont="1" applyFill="1" applyBorder="1" applyAlignment="1">
      <alignment horizontal="justify" vertical="center" wrapText="1"/>
      <protection/>
    </xf>
    <xf numFmtId="0" fontId="9" fillId="0" borderId="0" xfId="57" applyFont="1" applyFill="1" applyBorder="1">
      <alignment/>
      <protection/>
    </xf>
    <xf numFmtId="166" fontId="9" fillId="0" borderId="0" xfId="83" applyNumberFormat="1" applyFont="1" applyFill="1" applyBorder="1" applyAlignment="1">
      <alignment/>
    </xf>
    <xf numFmtId="0" fontId="2" fillId="0" borderId="0" xfId="58" applyFill="1" applyBorder="1">
      <alignment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justify" vertical="center" wrapText="1"/>
      <protection/>
    </xf>
    <xf numFmtId="0" fontId="2" fillId="0" borderId="26" xfId="58" applyFont="1" applyFill="1" applyBorder="1" applyAlignment="1">
      <alignment horizontal="center" vertical="center" wrapText="1"/>
      <protection/>
    </xf>
    <xf numFmtId="0" fontId="2" fillId="0" borderId="24" xfId="58" applyFont="1" applyFill="1" applyBorder="1" applyAlignment="1">
      <alignment horizontal="center" vertical="center" wrapText="1"/>
      <protection/>
    </xf>
    <xf numFmtId="0" fontId="9" fillId="0" borderId="30" xfId="58" applyFont="1" applyFill="1" applyBorder="1" applyAlignment="1">
      <alignment horizontal="right" wrapText="1"/>
      <protection/>
    </xf>
    <xf numFmtId="0" fontId="9" fillId="0" borderId="27" xfId="58" applyFont="1" applyFill="1" applyBorder="1" applyAlignment="1">
      <alignment horizontal="center" vertical="center" wrapText="1"/>
      <protection/>
    </xf>
    <xf numFmtId="164" fontId="9" fillId="0" borderId="27" xfId="58" applyNumberFormat="1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right" wrapText="1"/>
      <protection/>
    </xf>
    <xf numFmtId="0" fontId="9" fillId="0" borderId="29" xfId="58" applyFont="1" applyFill="1" applyBorder="1" applyAlignment="1">
      <alignment horizontal="center" wrapText="1"/>
      <protection/>
    </xf>
    <xf numFmtId="164" fontId="9" fillId="0" borderId="29" xfId="58" applyNumberFormat="1" applyFont="1" applyFill="1" applyBorder="1" applyAlignment="1">
      <alignment horizontal="center" wrapText="1"/>
      <protection/>
    </xf>
    <xf numFmtId="2" fontId="9" fillId="0" borderId="29" xfId="58" applyNumberFormat="1" applyFont="1" applyFill="1" applyBorder="1" applyAlignment="1">
      <alignment horizontal="center" wrapText="1"/>
      <protection/>
    </xf>
    <xf numFmtId="169" fontId="9" fillId="0" borderId="0" xfId="82" applyNumberFormat="1" applyFont="1" applyFill="1" applyBorder="1" applyAlignment="1">
      <alignment/>
    </xf>
    <xf numFmtId="0" fontId="9" fillId="0" borderId="20" xfId="58" applyFont="1" applyFill="1" applyBorder="1" applyAlignment="1">
      <alignment horizontal="right" wrapText="1"/>
      <protection/>
    </xf>
    <xf numFmtId="164" fontId="9" fillId="0" borderId="21" xfId="58" applyNumberFormat="1" applyFont="1" applyFill="1" applyBorder="1" applyAlignment="1">
      <alignment horizontal="center" wrapText="1"/>
      <protection/>
    </xf>
    <xf numFmtId="0" fontId="9" fillId="0" borderId="0" xfId="58" applyFont="1" applyFill="1" applyBorder="1" applyAlignment="1">
      <alignment horizontal="right" wrapText="1"/>
      <protection/>
    </xf>
    <xf numFmtId="2" fontId="9" fillId="0" borderId="0" xfId="58" applyNumberFormat="1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58" applyFont="1" applyFill="1" applyBorder="1" applyAlignment="1">
      <alignment horizontal="center"/>
      <protection/>
    </xf>
    <xf numFmtId="0" fontId="2" fillId="0" borderId="0" xfId="56" applyFill="1" applyBorder="1" applyAlignment="1">
      <alignment horizontal="justify"/>
      <protection/>
    </xf>
    <xf numFmtId="1" fontId="0" fillId="0" borderId="0" xfId="0" applyNumberFormat="1" applyAlignment="1">
      <alignment/>
    </xf>
    <xf numFmtId="170" fontId="5" fillId="33" borderId="10" xfId="66" applyNumberFormat="1" applyFont="1" applyFill="1" applyBorder="1" applyAlignment="1">
      <alignment horizontal="center"/>
      <protection/>
    </xf>
    <xf numFmtId="170" fontId="5" fillId="33" borderId="10" xfId="8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0" xfId="66" applyFont="1" applyFill="1" applyBorder="1" applyAlignment="1" quotePrefix="1">
      <alignment horizontal="center" vertical="center"/>
      <protection/>
    </xf>
    <xf numFmtId="0" fontId="19" fillId="33" borderId="10" xfId="65" applyFont="1" applyFill="1" applyBorder="1" applyAlignment="1">
      <alignment horizontal="center" vertical="center"/>
      <protection/>
    </xf>
    <xf numFmtId="0" fontId="21" fillId="33" borderId="0" xfId="65" applyFont="1" applyFill="1" applyBorder="1" applyAlignment="1">
      <alignment horizontal="center" vertical="center" wrapText="1"/>
      <protection/>
    </xf>
    <xf numFmtId="166" fontId="9" fillId="0" borderId="25" xfId="82" applyNumberFormat="1" applyFont="1" applyFill="1" applyBorder="1" applyAlignment="1">
      <alignment horizontal="center" wrapText="1"/>
    </xf>
    <xf numFmtId="166" fontId="9" fillId="0" borderId="31" xfId="82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0" xfId="66" applyFont="1" applyFill="1" applyBorder="1" applyAlignment="1">
      <alignment horizontal="left" vertical="center" wrapText="1"/>
      <protection/>
    </xf>
    <xf numFmtId="0" fontId="22" fillId="0" borderId="0" xfId="63" applyFont="1" applyFill="1" applyBorder="1" applyAlignment="1">
      <alignment horizontal="left" vertical="center" wrapText="1"/>
      <protection/>
    </xf>
    <xf numFmtId="0" fontId="0" fillId="0" borderId="0" xfId="63" applyFont="1" applyFill="1" applyAlignment="1">
      <alignment horizontal="left" wrapText="1"/>
      <protection/>
    </xf>
    <xf numFmtId="0" fontId="3" fillId="0" borderId="0" xfId="63" applyFont="1" applyFill="1" applyAlignment="1">
      <alignment horizontal="left" wrapText="1"/>
      <protection/>
    </xf>
    <xf numFmtId="0" fontId="0" fillId="0" borderId="0" xfId="68" applyFont="1" applyFill="1" applyBorder="1" applyAlignment="1">
      <alignment horizontal="left" wrapText="1"/>
      <protection/>
    </xf>
    <xf numFmtId="0" fontId="0" fillId="0" borderId="0" xfId="63" applyFont="1" applyFill="1" applyBorder="1" applyAlignment="1">
      <alignment horizontal="left" wrapText="1"/>
      <protection/>
    </xf>
    <xf numFmtId="0" fontId="18" fillId="0" borderId="32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20" fillId="0" borderId="0" xfId="63" applyFont="1" applyFill="1" applyBorder="1" applyAlignment="1">
      <alignment horizontal="left" vertical="center" wrapText="1"/>
      <protection/>
    </xf>
    <xf numFmtId="166" fontId="9" fillId="0" borderId="13" xfId="82" applyNumberFormat="1" applyFont="1" applyFill="1" applyBorder="1" applyAlignment="1">
      <alignment horizontal="center"/>
    </xf>
    <xf numFmtId="166" fontId="9" fillId="0" borderId="14" xfId="82" applyNumberFormat="1" applyFont="1" applyFill="1" applyBorder="1" applyAlignment="1">
      <alignment horizontal="center"/>
    </xf>
    <xf numFmtId="166" fontId="9" fillId="0" borderId="32" xfId="82" applyNumberFormat="1" applyFont="1" applyFill="1" applyBorder="1" applyAlignment="1">
      <alignment horizontal="center" wrapText="1"/>
    </xf>
    <xf numFmtId="166" fontId="9" fillId="0" borderId="34" xfId="82" applyNumberFormat="1" applyFont="1" applyFill="1" applyBorder="1" applyAlignment="1">
      <alignment horizontal="center" wrapText="1"/>
    </xf>
    <xf numFmtId="0" fontId="9" fillId="0" borderId="25" xfId="58" applyFont="1" applyFill="1" applyBorder="1" applyAlignment="1">
      <alignment horizontal="center" wrapText="1"/>
      <protection/>
    </xf>
    <xf numFmtId="0" fontId="9" fillId="0" borderId="23" xfId="58" applyFont="1" applyFill="1" applyBorder="1" applyAlignment="1">
      <alignment horizontal="center" wrapText="1"/>
      <protection/>
    </xf>
    <xf numFmtId="164" fontId="9" fillId="0" borderId="35" xfId="58" applyNumberFormat="1" applyFont="1" applyFill="1" applyBorder="1" applyAlignment="1">
      <alignment horizontal="center" wrapText="1"/>
      <protection/>
    </xf>
    <xf numFmtId="0" fontId="9" fillId="0" borderId="32" xfId="58" applyFont="1" applyFill="1" applyBorder="1" applyAlignment="1">
      <alignment horizontal="center" wrapText="1"/>
      <protection/>
    </xf>
    <xf numFmtId="0" fontId="9" fillId="0" borderId="33" xfId="58" applyFont="1" applyFill="1" applyBorder="1" applyAlignment="1">
      <alignment horizontal="center" wrapText="1"/>
      <protection/>
    </xf>
    <xf numFmtId="0" fontId="9" fillId="0" borderId="34" xfId="58" applyFont="1" applyFill="1" applyBorder="1" applyAlignment="1">
      <alignment horizontal="center" wrapText="1"/>
      <protection/>
    </xf>
    <xf numFmtId="0" fontId="0" fillId="0" borderId="0" xfId="67" applyFont="1" applyFill="1" applyAlignment="1">
      <alignment horizontal="justify" vertical="center" wrapText="1"/>
      <protection/>
    </xf>
    <xf numFmtId="0" fontId="2" fillId="0" borderId="0" xfId="56" applyFont="1" applyFill="1" applyAlignment="1">
      <alignment horizontal="justify" vertical="center" wrapText="1"/>
      <protection/>
    </xf>
    <xf numFmtId="2" fontId="9" fillId="0" borderId="36" xfId="58" applyNumberFormat="1" applyFont="1" applyFill="1" applyBorder="1" applyAlignment="1">
      <alignment horizontal="center" wrapText="1"/>
      <protection/>
    </xf>
    <xf numFmtId="164" fontId="9" fillId="0" borderId="36" xfId="58" applyNumberFormat="1" applyFont="1" applyFill="1" applyBorder="1" applyAlignment="1">
      <alignment horizont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0" fontId="2" fillId="0" borderId="31" xfId="58" applyFont="1" applyFill="1" applyBorder="1" applyAlignment="1">
      <alignment horizontal="center" vertical="center" wrapText="1"/>
      <protection/>
    </xf>
    <xf numFmtId="0" fontId="2" fillId="0" borderId="23" xfId="58" applyFont="1" applyFill="1" applyBorder="1" applyAlignment="1">
      <alignment horizontal="center" vertical="center" wrapText="1"/>
      <protection/>
    </xf>
    <xf numFmtId="0" fontId="2" fillId="0" borderId="37" xfId="58" applyFont="1" applyFill="1" applyBorder="1" applyAlignment="1">
      <alignment horizontal="center" vertical="center" wrapText="1"/>
      <protection/>
    </xf>
    <xf numFmtId="0" fontId="9" fillId="0" borderId="38" xfId="58" applyFont="1" applyFill="1" applyBorder="1" applyAlignment="1">
      <alignment horizontal="center" vertical="center" wrapText="1"/>
      <protection/>
    </xf>
    <xf numFmtId="0" fontId="9" fillId="0" borderId="36" xfId="58" applyFont="1" applyFill="1" applyBorder="1" applyAlignment="1">
      <alignment horizont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58" applyFont="1" applyFill="1" applyBorder="1" applyAlignment="1">
      <alignment horizontal="justify" vertical="center" wrapText="1"/>
      <protection/>
    </xf>
    <xf numFmtId="0" fontId="0" fillId="0" borderId="0" xfId="58" applyFont="1" applyFill="1" applyBorder="1" applyAlignment="1">
      <alignment horizontal="justify" vertical="center" wrapText="1"/>
      <protection/>
    </xf>
    <xf numFmtId="0" fontId="0" fillId="0" borderId="0" xfId="58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58" applyFont="1" applyFill="1" applyBorder="1" applyAlignment="1">
      <alignment horizontal="left" vertical="center" wrapText="1"/>
      <protection/>
    </xf>
    <xf numFmtId="20" fontId="3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justify" vertical="center" wrapText="1"/>
      <protection/>
    </xf>
    <xf numFmtId="0" fontId="3" fillId="0" borderId="0" xfId="56" applyFont="1" applyFill="1" applyBorder="1" applyAlignment="1">
      <alignment horizontal="justify" vertical="center" wrapText="1"/>
      <protection/>
    </xf>
    <xf numFmtId="0" fontId="0" fillId="0" borderId="0" xfId="58" applyNumberFormat="1" applyFont="1" applyFill="1" applyBorder="1" applyAlignment="1">
      <alignment horizontal="justify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PRICE_~1 2" xfId="66"/>
    <cellStyle name="Обычный_ТАРИФЫ  СТВ с 01.04.2005г." xfId="67"/>
    <cellStyle name="Обычный_ТАРИФЫ-ЛАД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3" xfId="75"/>
    <cellStyle name="Процентный 4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Финансовый 2" xfId="82"/>
    <cellStyle name="Финансовый 2 2" xfId="83"/>
    <cellStyle name="Финансовый 3" xfId="84"/>
    <cellStyle name="Финансовый 4" xfId="85"/>
    <cellStyle name="Финансовый 5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66675</xdr:rowOff>
    </xdr:from>
    <xdr:to>
      <xdr:col>2</xdr:col>
      <xdr:colOff>657225</xdr:colOff>
      <xdr:row>4</xdr:row>
      <xdr:rowOff>190500</xdr:rowOff>
    </xdr:to>
    <xdr:pic>
      <xdr:nvPicPr>
        <xdr:cNvPr id="1" name="Рисунок 1" descr="НТВ-Белару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0</xdr:row>
      <xdr:rowOff>47625</xdr:rowOff>
    </xdr:from>
    <xdr:to>
      <xdr:col>5</xdr:col>
      <xdr:colOff>1009650</xdr:colOff>
      <xdr:row>3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476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2</xdr:col>
      <xdr:colOff>466725</xdr:colOff>
      <xdr:row>2</xdr:row>
      <xdr:rowOff>228600</xdr:rowOff>
    </xdr:to>
    <xdr:pic>
      <xdr:nvPicPr>
        <xdr:cNvPr id="1" name="Рисунок 1" descr="НТВ-Белару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0</xdr:row>
      <xdr:rowOff>219075</xdr:rowOff>
    </xdr:from>
    <xdr:to>
      <xdr:col>7</xdr:col>
      <xdr:colOff>666750</xdr:colOff>
      <xdr:row>1</xdr:row>
      <xdr:rowOff>438150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219075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4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45.75390625" style="0" customWidth="1"/>
    <col min="4" max="4" width="12.75390625" style="0" customWidth="1"/>
    <col min="5" max="5" width="15.75390625" style="0" customWidth="1"/>
    <col min="6" max="6" width="13.875" style="0" customWidth="1"/>
    <col min="7" max="9" width="0" style="0" hidden="1" customWidth="1"/>
  </cols>
  <sheetData>
    <row r="4" spans="2:9" ht="15.75">
      <c r="B4" s="83" t="s">
        <v>80</v>
      </c>
      <c r="C4" s="83"/>
      <c r="D4" s="83"/>
      <c r="E4" s="83"/>
      <c r="F4" s="83"/>
      <c r="G4" s="79"/>
      <c r="H4" s="79"/>
      <c r="I4" s="79"/>
    </row>
    <row r="5" spans="2:9" ht="15.75">
      <c r="B5" s="83" t="s">
        <v>77</v>
      </c>
      <c r="C5" s="83"/>
      <c r="D5" s="83"/>
      <c r="E5" s="83"/>
      <c r="F5" s="83"/>
      <c r="G5" s="79"/>
      <c r="H5" s="79"/>
      <c r="I5" s="79"/>
    </row>
    <row r="6" spans="2:9" ht="15.75">
      <c r="B6" s="83" t="s">
        <v>78</v>
      </c>
      <c r="C6" s="83"/>
      <c r="D6" s="83"/>
      <c r="E6" s="83"/>
      <c r="F6" s="83"/>
      <c r="G6" s="79"/>
      <c r="H6" s="79"/>
      <c r="I6" s="79"/>
    </row>
    <row r="7" spans="2:9" ht="15.75">
      <c r="B7" s="83" t="s">
        <v>85</v>
      </c>
      <c r="C7" s="83"/>
      <c r="D7" s="83"/>
      <c r="E7" s="83"/>
      <c r="F7" s="83"/>
      <c r="G7" s="79"/>
      <c r="H7" s="79"/>
      <c r="I7" s="79"/>
    </row>
    <row r="8" spans="2:9" ht="38.25">
      <c r="B8" s="80" t="s">
        <v>50</v>
      </c>
      <c r="C8" s="81" t="s">
        <v>51</v>
      </c>
      <c r="D8" s="1" t="s">
        <v>52</v>
      </c>
      <c r="E8" s="1" t="s">
        <v>91</v>
      </c>
      <c r="F8" s="1" t="s">
        <v>90</v>
      </c>
      <c r="G8" s="79"/>
      <c r="H8" s="79"/>
      <c r="I8" s="79"/>
    </row>
    <row r="9" spans="2:9" ht="15.75">
      <c r="B9" s="82" t="s">
        <v>53</v>
      </c>
      <c r="C9" s="82"/>
      <c r="D9" s="82"/>
      <c r="E9" s="82"/>
      <c r="F9" s="82"/>
      <c r="G9" s="79"/>
      <c r="H9" s="79" t="s">
        <v>87</v>
      </c>
      <c r="I9" s="79" t="s">
        <v>88</v>
      </c>
    </row>
    <row r="10" spans="2:9" ht="12.75">
      <c r="B10" s="2">
        <v>0.2534722222222222</v>
      </c>
      <c r="C10" s="3" t="s">
        <v>54</v>
      </c>
      <c r="D10" s="4">
        <v>110</v>
      </c>
      <c r="E10" s="77">
        <f aca="true" t="shared" si="0" ref="E10:E41">F10/1.2</f>
        <v>264.1666666666667</v>
      </c>
      <c r="F10" s="78">
        <f>ROUNDUP(D10*1.2*2.4,0)</f>
        <v>317</v>
      </c>
      <c r="G10" s="79" t="e">
        <f>#REF!*#REF!</f>
        <v>#REF!</v>
      </c>
      <c r="H10" s="79" t="e">
        <f>#REF!*#REF!</f>
        <v>#REF!</v>
      </c>
      <c r="I10" s="79" t="e">
        <f>D10*#REF!</f>
        <v>#REF!</v>
      </c>
    </row>
    <row r="11" spans="2:9" ht="12.75">
      <c r="B11" s="2">
        <v>0.2569444444444445</v>
      </c>
      <c r="C11" s="3" t="s">
        <v>81</v>
      </c>
      <c r="D11" s="4">
        <v>110</v>
      </c>
      <c r="E11" s="77">
        <f t="shared" si="0"/>
        <v>264.1666666666667</v>
      </c>
      <c r="F11" s="78">
        <f aca="true" t="shared" si="1" ref="F11:F41">ROUNDUP(D11*1.2*2.4,0)</f>
        <v>317</v>
      </c>
      <c r="G11" s="79" t="e">
        <f>#REF!*#REF!</f>
        <v>#REF!</v>
      </c>
      <c r="H11" s="79" t="e">
        <f>#REF!*#REF!</f>
        <v>#REF!</v>
      </c>
      <c r="I11" s="79" t="e">
        <f>D11*#REF!</f>
        <v>#REF!</v>
      </c>
    </row>
    <row r="12" spans="2:9" ht="12.75">
      <c r="B12" s="2">
        <v>0.2951388888888889</v>
      </c>
      <c r="C12" s="3" t="s">
        <v>54</v>
      </c>
      <c r="D12" s="4">
        <v>230</v>
      </c>
      <c r="E12" s="77">
        <f t="shared" si="0"/>
        <v>552.5</v>
      </c>
      <c r="F12" s="78">
        <f t="shared" si="1"/>
        <v>663</v>
      </c>
      <c r="G12" s="79" t="e">
        <f>#REF!*#REF!</f>
        <v>#REF!</v>
      </c>
      <c r="H12" s="79" t="e">
        <f>#REF!*#REF!</f>
        <v>#REF!</v>
      </c>
      <c r="I12" s="79" t="e">
        <f>D12*#REF!</f>
        <v>#REF!</v>
      </c>
    </row>
    <row r="13" spans="2:9" ht="12.75">
      <c r="B13" s="2">
        <v>0.2986111111111111</v>
      </c>
      <c r="C13" s="3" t="s">
        <v>81</v>
      </c>
      <c r="D13" s="4">
        <v>230</v>
      </c>
      <c r="E13" s="77">
        <f t="shared" si="0"/>
        <v>552.5</v>
      </c>
      <c r="F13" s="78">
        <f t="shared" si="1"/>
        <v>663</v>
      </c>
      <c r="G13" s="79" t="e">
        <f>#REF!*#REF!</f>
        <v>#REF!</v>
      </c>
      <c r="H13" s="79" t="e">
        <f>#REF!*#REF!</f>
        <v>#REF!</v>
      </c>
      <c r="I13" s="79" t="e">
        <f>D13*#REF!</f>
        <v>#REF!</v>
      </c>
    </row>
    <row r="14" spans="2:9" ht="12.75">
      <c r="B14" s="2">
        <v>0.3368055555555556</v>
      </c>
      <c r="C14" s="3" t="s">
        <v>54</v>
      </c>
      <c r="D14" s="4">
        <v>230</v>
      </c>
      <c r="E14" s="77">
        <f t="shared" si="0"/>
        <v>552.5</v>
      </c>
      <c r="F14" s="78">
        <f t="shared" si="1"/>
        <v>663</v>
      </c>
      <c r="G14" s="79" t="e">
        <f>#REF!*#REF!</f>
        <v>#REF!</v>
      </c>
      <c r="H14" s="79" t="e">
        <f>#REF!*#REF!</f>
        <v>#REF!</v>
      </c>
      <c r="I14" s="79" t="e">
        <f>D14*#REF!</f>
        <v>#REF!</v>
      </c>
    </row>
    <row r="15" spans="2:9" ht="12.75">
      <c r="B15" s="2">
        <v>0.3368055555555556</v>
      </c>
      <c r="C15" s="3" t="s">
        <v>81</v>
      </c>
      <c r="D15" s="4">
        <v>230</v>
      </c>
      <c r="E15" s="77">
        <f t="shared" si="0"/>
        <v>552.5</v>
      </c>
      <c r="F15" s="78">
        <f t="shared" si="1"/>
        <v>663</v>
      </c>
      <c r="G15" s="79" t="e">
        <f>#REF!*#REF!</f>
        <v>#REF!</v>
      </c>
      <c r="H15" s="79" t="e">
        <f>#REF!*#REF!</f>
        <v>#REF!</v>
      </c>
      <c r="I15" s="79" t="e">
        <f>D15*#REF!</f>
        <v>#REF!</v>
      </c>
    </row>
    <row r="16" spans="2:9" ht="12.75">
      <c r="B16" s="2">
        <v>0.375</v>
      </c>
      <c r="C16" s="3" t="s">
        <v>55</v>
      </c>
      <c r="D16" s="4">
        <v>340</v>
      </c>
      <c r="E16" s="77">
        <f t="shared" si="0"/>
        <v>816.6666666666667</v>
      </c>
      <c r="F16" s="78">
        <f t="shared" si="1"/>
        <v>980</v>
      </c>
      <c r="G16" s="79" t="e">
        <f>#REF!*#REF!</f>
        <v>#REF!</v>
      </c>
      <c r="H16" s="79" t="e">
        <f>#REF!*#REF!</f>
        <v>#REF!</v>
      </c>
      <c r="I16" s="79" t="e">
        <f>D16*#REF!</f>
        <v>#REF!</v>
      </c>
    </row>
    <row r="17" spans="2:9" ht="12.75">
      <c r="B17" s="2">
        <v>0.4166666666666667</v>
      </c>
      <c r="C17" s="3" t="s">
        <v>57</v>
      </c>
      <c r="D17" s="4">
        <v>380</v>
      </c>
      <c r="E17" s="77">
        <f t="shared" si="0"/>
        <v>912.5</v>
      </c>
      <c r="F17" s="78">
        <f t="shared" si="1"/>
        <v>1095</v>
      </c>
      <c r="G17" s="79" t="e">
        <f>#REF!*#REF!</f>
        <v>#REF!</v>
      </c>
      <c r="H17" s="79" t="e">
        <f>#REF!*#REF!</f>
        <v>#REF!</v>
      </c>
      <c r="I17" s="79" t="e">
        <f>D17*#REF!</f>
        <v>#REF!</v>
      </c>
    </row>
    <row r="18" spans="2:9" ht="12.75">
      <c r="B18" s="2">
        <v>0.4305555555555556</v>
      </c>
      <c r="C18" s="3" t="s">
        <v>54</v>
      </c>
      <c r="D18" s="4">
        <v>380</v>
      </c>
      <c r="E18" s="77">
        <f t="shared" si="0"/>
        <v>912.5</v>
      </c>
      <c r="F18" s="78">
        <f t="shared" si="1"/>
        <v>1095</v>
      </c>
      <c r="G18" s="79" t="e">
        <f>#REF!*#REF!</f>
        <v>#REF!</v>
      </c>
      <c r="H18" s="79" t="e">
        <f>#REF!*#REF!</f>
        <v>#REF!</v>
      </c>
      <c r="I18" s="79" t="e">
        <f>D18*#REF!</f>
        <v>#REF!</v>
      </c>
    </row>
    <row r="19" spans="2:9" ht="12.75">
      <c r="B19" s="2">
        <v>0.43402777777777773</v>
      </c>
      <c r="C19" s="3" t="s">
        <v>55</v>
      </c>
      <c r="D19" s="4">
        <v>380</v>
      </c>
      <c r="E19" s="77">
        <f t="shared" si="0"/>
        <v>912.5</v>
      </c>
      <c r="F19" s="78">
        <f t="shared" si="1"/>
        <v>1095</v>
      </c>
      <c r="G19" s="79" t="e">
        <f>#REF!*#REF!</f>
        <v>#REF!</v>
      </c>
      <c r="H19" s="79" t="e">
        <f>#REF!*#REF!</f>
        <v>#REF!</v>
      </c>
      <c r="I19" s="79" t="e">
        <f>D19*#REF!</f>
        <v>#REF!</v>
      </c>
    </row>
    <row r="20" spans="2:9" ht="12.75">
      <c r="B20" s="2">
        <v>0.46527777777777773</v>
      </c>
      <c r="C20" s="3" t="s">
        <v>55</v>
      </c>
      <c r="D20" s="4">
        <v>380</v>
      </c>
      <c r="E20" s="77">
        <f t="shared" si="0"/>
        <v>912.5</v>
      </c>
      <c r="F20" s="78">
        <f t="shared" si="1"/>
        <v>1095</v>
      </c>
      <c r="G20" s="79" t="e">
        <f>#REF!*#REF!</f>
        <v>#REF!</v>
      </c>
      <c r="H20" s="79" t="e">
        <f>#REF!*#REF!</f>
        <v>#REF!</v>
      </c>
      <c r="I20" s="79" t="e">
        <f>D20*#REF!</f>
        <v>#REF!</v>
      </c>
    </row>
    <row r="21" spans="2:9" ht="12.75">
      <c r="B21" s="2">
        <v>0.5</v>
      </c>
      <c r="C21" s="3" t="s">
        <v>58</v>
      </c>
      <c r="D21" s="4">
        <v>430</v>
      </c>
      <c r="E21" s="77">
        <f t="shared" si="0"/>
        <v>1032.5</v>
      </c>
      <c r="F21" s="78">
        <f t="shared" si="1"/>
        <v>1239</v>
      </c>
      <c r="G21" s="79" t="e">
        <f>#REF!*#REF!</f>
        <v>#REF!</v>
      </c>
      <c r="H21" s="79" t="e">
        <f>#REF!*#REF!</f>
        <v>#REF!</v>
      </c>
      <c r="I21" s="79" t="e">
        <f>D21*#REF!</f>
        <v>#REF!</v>
      </c>
    </row>
    <row r="22" spans="2:9" ht="12.75">
      <c r="B22" s="2">
        <v>0.5416666666666666</v>
      </c>
      <c r="C22" s="3" t="s">
        <v>57</v>
      </c>
      <c r="D22" s="4">
        <v>430</v>
      </c>
      <c r="E22" s="77">
        <f t="shared" si="0"/>
        <v>1032.5</v>
      </c>
      <c r="F22" s="78">
        <f t="shared" si="1"/>
        <v>1239</v>
      </c>
      <c r="G22" s="79" t="e">
        <f>#REF!*#REF!</f>
        <v>#REF!</v>
      </c>
      <c r="H22" s="79" t="e">
        <f>#REF!*#REF!</f>
        <v>#REF!</v>
      </c>
      <c r="I22" s="79" t="e">
        <f>D22*#REF!</f>
        <v>#REF!</v>
      </c>
    </row>
    <row r="23" spans="2:9" ht="12.75">
      <c r="B23" s="2">
        <v>0.5555555555555556</v>
      </c>
      <c r="C23" s="3" t="s">
        <v>59</v>
      </c>
      <c r="D23" s="4">
        <v>430</v>
      </c>
      <c r="E23" s="77">
        <f t="shared" si="0"/>
        <v>1032.5</v>
      </c>
      <c r="F23" s="78">
        <f t="shared" si="1"/>
        <v>1239</v>
      </c>
      <c r="G23" s="79" t="e">
        <f>#REF!*#REF!</f>
        <v>#REF!</v>
      </c>
      <c r="H23" s="79" t="e">
        <f>#REF!*#REF!</f>
        <v>#REF!</v>
      </c>
      <c r="I23" s="79" t="e">
        <f>D23*#REF!</f>
        <v>#REF!</v>
      </c>
    </row>
    <row r="24" spans="2:9" ht="12.75">
      <c r="B24" s="2">
        <v>0.579861111111111</v>
      </c>
      <c r="C24" s="3" t="s">
        <v>81</v>
      </c>
      <c r="D24" s="4">
        <v>430</v>
      </c>
      <c r="E24" s="77">
        <f t="shared" si="0"/>
        <v>1032.5</v>
      </c>
      <c r="F24" s="78">
        <f t="shared" si="1"/>
        <v>1239</v>
      </c>
      <c r="G24" s="79" t="e">
        <f>#REF!*#REF!</f>
        <v>#REF!</v>
      </c>
      <c r="H24" s="79" t="e">
        <f>#REF!*#REF!</f>
        <v>#REF!</v>
      </c>
      <c r="I24" s="79" t="e">
        <f>D24*#REF!</f>
        <v>#REF!</v>
      </c>
    </row>
    <row r="25" spans="2:9" ht="12.75">
      <c r="B25" s="2">
        <v>0.6006944444444444</v>
      </c>
      <c r="C25" s="3" t="s">
        <v>55</v>
      </c>
      <c r="D25" s="4">
        <v>430</v>
      </c>
      <c r="E25" s="77">
        <f t="shared" si="0"/>
        <v>1032.5</v>
      </c>
      <c r="F25" s="78">
        <f t="shared" si="1"/>
        <v>1239</v>
      </c>
      <c r="G25" s="79" t="e">
        <f>#REF!*#REF!</f>
        <v>#REF!</v>
      </c>
      <c r="H25" s="79" t="e">
        <f>#REF!*#REF!</f>
        <v>#REF!</v>
      </c>
      <c r="I25" s="79" t="e">
        <f>D25*#REF!</f>
        <v>#REF!</v>
      </c>
    </row>
    <row r="26" spans="2:9" ht="12.75">
      <c r="B26" s="2">
        <v>0.6319444444444444</v>
      </c>
      <c r="C26" s="3" t="s">
        <v>55</v>
      </c>
      <c r="D26" s="4">
        <v>510</v>
      </c>
      <c r="E26" s="77">
        <f t="shared" si="0"/>
        <v>1224.1666666666667</v>
      </c>
      <c r="F26" s="78">
        <f t="shared" si="1"/>
        <v>1469</v>
      </c>
      <c r="G26" s="79" t="e">
        <f>#REF!*#REF!</f>
        <v>#REF!</v>
      </c>
      <c r="H26" s="79" t="e">
        <f>#REF!*#REF!</f>
        <v>#REF!</v>
      </c>
      <c r="I26" s="79" t="e">
        <f>D26*#REF!</f>
        <v>#REF!</v>
      </c>
    </row>
    <row r="27" spans="2:9" ht="12.75">
      <c r="B27" s="2">
        <v>0.6666666666666666</v>
      </c>
      <c r="C27" s="3" t="s">
        <v>57</v>
      </c>
      <c r="D27" s="4">
        <v>600</v>
      </c>
      <c r="E27" s="77">
        <f t="shared" si="0"/>
        <v>1440</v>
      </c>
      <c r="F27" s="78">
        <f t="shared" si="1"/>
        <v>1728</v>
      </c>
      <c r="G27" s="79" t="e">
        <f>#REF!*#REF!</f>
        <v>#REF!</v>
      </c>
      <c r="H27" s="79" t="e">
        <f>#REF!*#REF!</f>
        <v>#REF!</v>
      </c>
      <c r="I27" s="79" t="e">
        <f>D27*#REF!</f>
        <v>#REF!</v>
      </c>
    </row>
    <row r="28" spans="2:9" ht="12.75">
      <c r="B28" s="2">
        <v>0.6805555555555555</v>
      </c>
      <c r="C28" s="3" t="s">
        <v>54</v>
      </c>
      <c r="D28" s="4">
        <v>600</v>
      </c>
      <c r="E28" s="77">
        <f t="shared" si="0"/>
        <v>1440</v>
      </c>
      <c r="F28" s="78">
        <f t="shared" si="1"/>
        <v>1728</v>
      </c>
      <c r="G28" s="79" t="e">
        <f>#REF!*#REF!</f>
        <v>#REF!</v>
      </c>
      <c r="H28" s="79" t="e">
        <f>#REF!*#REF!</f>
        <v>#REF!</v>
      </c>
      <c r="I28" s="79" t="e">
        <f>D28*#REF!</f>
        <v>#REF!</v>
      </c>
    </row>
    <row r="29" spans="2:9" ht="12.75">
      <c r="B29" s="2">
        <v>0.6840277777777778</v>
      </c>
      <c r="C29" s="3" t="s">
        <v>55</v>
      </c>
      <c r="D29" s="4">
        <v>850</v>
      </c>
      <c r="E29" s="77">
        <f t="shared" si="0"/>
        <v>2040</v>
      </c>
      <c r="F29" s="78">
        <f t="shared" si="1"/>
        <v>2448</v>
      </c>
      <c r="G29" s="79" t="e">
        <f>#REF!*#REF!</f>
        <v>#REF!</v>
      </c>
      <c r="H29" s="79" t="e">
        <f>#REF!*#REF!</f>
        <v>#REF!</v>
      </c>
      <c r="I29" s="79" t="e">
        <f>D29*#REF!</f>
        <v>#REF!</v>
      </c>
    </row>
    <row r="30" spans="2:9" ht="12.75">
      <c r="B30" s="2">
        <v>0.7152777777777778</v>
      </c>
      <c r="C30" s="3" t="s">
        <v>55</v>
      </c>
      <c r="D30" s="4">
        <v>1050</v>
      </c>
      <c r="E30" s="77">
        <f t="shared" si="0"/>
        <v>2520</v>
      </c>
      <c r="F30" s="78">
        <f t="shared" si="1"/>
        <v>3024</v>
      </c>
      <c r="G30" s="79" t="e">
        <f>#REF!*#REF!</f>
        <v>#REF!</v>
      </c>
      <c r="H30" s="79" t="e">
        <f>#REF!*#REF!</f>
        <v>#REF!</v>
      </c>
      <c r="I30" s="79" t="e">
        <f>D30*#REF!</f>
        <v>#REF!</v>
      </c>
    </row>
    <row r="31" spans="2:9" ht="12.75">
      <c r="B31" s="2">
        <v>0.75</v>
      </c>
      <c r="C31" s="3" t="s">
        <v>61</v>
      </c>
      <c r="D31" s="4">
        <v>2300</v>
      </c>
      <c r="E31" s="77">
        <f t="shared" si="0"/>
        <v>5520</v>
      </c>
      <c r="F31" s="78">
        <f t="shared" si="1"/>
        <v>6624</v>
      </c>
      <c r="G31" s="79" t="e">
        <f>#REF!*#REF!</f>
        <v>#REF!</v>
      </c>
      <c r="H31" s="79" t="e">
        <f>#REF!*#REF!</f>
        <v>#REF!</v>
      </c>
      <c r="I31" s="79" t="e">
        <f>D31*#REF!</f>
        <v>#REF!</v>
      </c>
    </row>
    <row r="32" spans="2:9" ht="12.75">
      <c r="B32" s="2">
        <v>0.7916666666666666</v>
      </c>
      <c r="C32" s="3" t="s">
        <v>57</v>
      </c>
      <c r="D32" s="4">
        <v>3000</v>
      </c>
      <c r="E32" s="77">
        <f t="shared" si="0"/>
        <v>7200</v>
      </c>
      <c r="F32" s="78">
        <f t="shared" si="1"/>
        <v>8640</v>
      </c>
      <c r="G32" s="79" t="e">
        <f>#REF!*#REF!</f>
        <v>#REF!</v>
      </c>
      <c r="H32" s="79" t="e">
        <f>#REF!*#REF!</f>
        <v>#REF!</v>
      </c>
      <c r="I32" s="79" t="e">
        <f>D32*#REF!</f>
        <v>#REF!</v>
      </c>
    </row>
    <row r="33" spans="2:9" ht="12.75">
      <c r="B33" s="2">
        <v>0.8159722222222222</v>
      </c>
      <c r="C33" s="3" t="s">
        <v>54</v>
      </c>
      <c r="D33" s="4">
        <v>3000</v>
      </c>
      <c r="E33" s="77">
        <f t="shared" si="0"/>
        <v>7200</v>
      </c>
      <c r="F33" s="78">
        <f t="shared" si="1"/>
        <v>8640</v>
      </c>
      <c r="G33" s="79" t="e">
        <f>#REF!*#REF!</f>
        <v>#REF!</v>
      </c>
      <c r="H33" s="79" t="e">
        <f>#REF!*#REF!</f>
        <v>#REF!</v>
      </c>
      <c r="I33" s="79" t="e">
        <f>D33*#REF!</f>
        <v>#REF!</v>
      </c>
    </row>
    <row r="34" spans="2:9" ht="12.75">
      <c r="B34" s="2">
        <v>0.8194444444444445</v>
      </c>
      <c r="C34" s="3" t="s">
        <v>55</v>
      </c>
      <c r="D34" s="4">
        <v>3400</v>
      </c>
      <c r="E34" s="77">
        <f t="shared" si="0"/>
        <v>8160</v>
      </c>
      <c r="F34" s="78">
        <f t="shared" si="1"/>
        <v>9792</v>
      </c>
      <c r="G34" s="79" t="e">
        <f>#REF!*#REF!</f>
        <v>#REF!</v>
      </c>
      <c r="H34" s="79" t="e">
        <f>#REF!*#REF!</f>
        <v>#REF!</v>
      </c>
      <c r="I34" s="79" t="e">
        <f>D34*#REF!</f>
        <v>#REF!</v>
      </c>
    </row>
    <row r="35" spans="2:9" ht="12.75">
      <c r="B35" s="2">
        <v>0.8611111111111112</v>
      </c>
      <c r="C35" s="3" t="s">
        <v>55</v>
      </c>
      <c r="D35" s="4">
        <v>3600</v>
      </c>
      <c r="E35" s="77">
        <f t="shared" si="0"/>
        <v>8640</v>
      </c>
      <c r="F35" s="78">
        <f t="shared" si="1"/>
        <v>10368</v>
      </c>
      <c r="G35" s="79" t="e">
        <f>#REF!*#REF!</f>
        <v>#REF!</v>
      </c>
      <c r="H35" s="79" t="e">
        <f>#REF!*#REF!</f>
        <v>#REF!</v>
      </c>
      <c r="I35" s="79" t="e">
        <f>D35*#REF!</f>
        <v>#REF!</v>
      </c>
    </row>
    <row r="36" spans="2:9" ht="12.75">
      <c r="B36" s="2">
        <v>0.8958333333333334</v>
      </c>
      <c r="C36" s="3" t="s">
        <v>55</v>
      </c>
      <c r="D36" s="4">
        <v>3600</v>
      </c>
      <c r="E36" s="77">
        <f t="shared" si="0"/>
        <v>8640</v>
      </c>
      <c r="F36" s="78">
        <f t="shared" si="1"/>
        <v>10368</v>
      </c>
      <c r="G36" s="79" t="e">
        <f>#REF!*#REF!</f>
        <v>#REF!</v>
      </c>
      <c r="H36" s="79" t="e">
        <f>#REF!*#REF!</f>
        <v>#REF!</v>
      </c>
      <c r="I36" s="79" t="e">
        <f>D36*#REF!</f>
        <v>#REF!</v>
      </c>
    </row>
    <row r="37" spans="2:9" ht="12.75">
      <c r="B37" s="2">
        <v>0.9166666666666666</v>
      </c>
      <c r="C37" s="3" t="s">
        <v>81</v>
      </c>
      <c r="D37" s="4">
        <v>2150</v>
      </c>
      <c r="E37" s="77">
        <f t="shared" si="0"/>
        <v>5160</v>
      </c>
      <c r="F37" s="78">
        <f t="shared" si="1"/>
        <v>6192</v>
      </c>
      <c r="G37" s="79" t="e">
        <f>#REF!*#REF!</f>
        <v>#REF!</v>
      </c>
      <c r="H37" s="79" t="e">
        <f>#REF!*#REF!</f>
        <v>#REF!</v>
      </c>
      <c r="I37" s="79" t="e">
        <f>D37*#REF!</f>
        <v>#REF!</v>
      </c>
    </row>
    <row r="38" spans="2:9" ht="12.75">
      <c r="B38" s="2">
        <v>0.9375</v>
      </c>
      <c r="C38" s="3" t="s">
        <v>81</v>
      </c>
      <c r="D38" s="4">
        <v>2150</v>
      </c>
      <c r="E38" s="77">
        <f t="shared" si="0"/>
        <v>5160</v>
      </c>
      <c r="F38" s="78">
        <f t="shared" si="1"/>
        <v>6192</v>
      </c>
      <c r="G38" s="79" t="e">
        <f>#REF!*#REF!</f>
        <v>#REF!</v>
      </c>
      <c r="H38" s="79" t="e">
        <f>#REF!*#REF!</f>
        <v>#REF!</v>
      </c>
      <c r="I38" s="79" t="e">
        <f>D38*#REF!</f>
        <v>#REF!</v>
      </c>
    </row>
    <row r="39" spans="2:9" ht="12.75">
      <c r="B39" s="2">
        <v>0.9583333333333334</v>
      </c>
      <c r="C39" s="3" t="s">
        <v>55</v>
      </c>
      <c r="D39" s="4">
        <v>950</v>
      </c>
      <c r="E39" s="77">
        <f t="shared" si="0"/>
        <v>2280</v>
      </c>
      <c r="F39" s="78">
        <f t="shared" si="1"/>
        <v>2736</v>
      </c>
      <c r="G39" s="79" t="e">
        <f>#REF!*#REF!</f>
        <v>#REF!</v>
      </c>
      <c r="H39" s="79" t="e">
        <f>#REF!*#REF!</f>
        <v>#REF!</v>
      </c>
      <c r="I39" s="79" t="e">
        <f>D39*#REF!</f>
        <v>#REF!</v>
      </c>
    </row>
    <row r="40" spans="2:9" ht="12.75">
      <c r="B40" s="2">
        <v>0.9930555555555555</v>
      </c>
      <c r="C40" s="3" t="s">
        <v>55</v>
      </c>
      <c r="D40" s="4">
        <v>300</v>
      </c>
      <c r="E40" s="77">
        <f t="shared" si="0"/>
        <v>720</v>
      </c>
      <c r="F40" s="78">
        <f t="shared" si="1"/>
        <v>864</v>
      </c>
      <c r="G40" s="79" t="e">
        <f>#REF!*#REF!</f>
        <v>#REF!</v>
      </c>
      <c r="H40" s="79" t="e">
        <f>#REF!*#REF!</f>
        <v>#REF!</v>
      </c>
      <c r="I40" s="79" t="e">
        <f>D40*#REF!</f>
        <v>#REF!</v>
      </c>
    </row>
    <row r="41" spans="2:9" ht="12.75">
      <c r="B41" s="2">
        <v>1.0208333333333333</v>
      </c>
      <c r="C41" s="3" t="s">
        <v>55</v>
      </c>
      <c r="D41" s="4">
        <v>90</v>
      </c>
      <c r="E41" s="77">
        <f t="shared" si="0"/>
        <v>216.66666666666669</v>
      </c>
      <c r="F41" s="78">
        <f t="shared" si="1"/>
        <v>260</v>
      </c>
      <c r="G41" s="79" t="e">
        <f>#REF!*#REF!</f>
        <v>#REF!</v>
      </c>
      <c r="H41" s="79" t="e">
        <f>#REF!*#REF!</f>
        <v>#REF!</v>
      </c>
      <c r="I41" s="79" t="e">
        <f>D41*#REF!</f>
        <v>#REF!</v>
      </c>
    </row>
    <row r="42" spans="2:9" ht="15.75">
      <c r="B42" s="82" t="s">
        <v>62</v>
      </c>
      <c r="C42" s="82"/>
      <c r="D42" s="82"/>
      <c r="E42" s="82"/>
      <c r="F42" s="82"/>
      <c r="G42" s="79" t="e">
        <f>#REF!*#REF!</f>
        <v>#REF!</v>
      </c>
      <c r="H42" s="79" t="e">
        <f>#REF!*#REF!</f>
        <v>#REF!</v>
      </c>
      <c r="I42" s="79" t="e">
        <f>D42*#REF!</f>
        <v>#REF!</v>
      </c>
    </row>
    <row r="43" spans="2:9" ht="12.75">
      <c r="B43" s="2">
        <v>0.2534722222222222</v>
      </c>
      <c r="C43" s="3" t="s">
        <v>54</v>
      </c>
      <c r="D43" s="4">
        <v>110</v>
      </c>
      <c r="E43" s="77">
        <f>F43/1.2</f>
        <v>264.1666666666667</v>
      </c>
      <c r="F43" s="78">
        <f aca="true" t="shared" si="2" ref="F43:F74">ROUNDUP(D43*1.2*2.4,0)</f>
        <v>317</v>
      </c>
      <c r="G43" s="79" t="e">
        <f>#REF!*#REF!</f>
        <v>#REF!</v>
      </c>
      <c r="H43" s="79" t="e">
        <f>#REF!*#REF!</f>
        <v>#REF!</v>
      </c>
      <c r="I43" s="79" t="e">
        <f>D43*#REF!</f>
        <v>#REF!</v>
      </c>
    </row>
    <row r="44" spans="2:9" ht="12.75">
      <c r="B44" s="2">
        <v>0.2569444444444445</v>
      </c>
      <c r="C44" s="3" t="s">
        <v>81</v>
      </c>
      <c r="D44" s="4">
        <v>110</v>
      </c>
      <c r="E44" s="77">
        <f aca="true" t="shared" si="3" ref="E44:E74">F44/1.2</f>
        <v>264.1666666666667</v>
      </c>
      <c r="F44" s="78">
        <f t="shared" si="2"/>
        <v>317</v>
      </c>
      <c r="G44" s="79" t="e">
        <f>#REF!*#REF!</f>
        <v>#REF!</v>
      </c>
      <c r="H44" s="79" t="e">
        <f>#REF!*#REF!</f>
        <v>#REF!</v>
      </c>
      <c r="I44" s="79" t="e">
        <f>D44*#REF!</f>
        <v>#REF!</v>
      </c>
    </row>
    <row r="45" spans="2:9" ht="12.75">
      <c r="B45" s="2">
        <v>0.2951388888888889</v>
      </c>
      <c r="C45" s="3" t="s">
        <v>54</v>
      </c>
      <c r="D45" s="4">
        <v>230</v>
      </c>
      <c r="E45" s="77">
        <f t="shared" si="3"/>
        <v>552.5</v>
      </c>
      <c r="F45" s="78">
        <f t="shared" si="2"/>
        <v>663</v>
      </c>
      <c r="G45" s="79" t="e">
        <f>#REF!*#REF!</f>
        <v>#REF!</v>
      </c>
      <c r="H45" s="79" t="e">
        <f>#REF!*#REF!</f>
        <v>#REF!</v>
      </c>
      <c r="I45" s="79" t="e">
        <f>D45*#REF!</f>
        <v>#REF!</v>
      </c>
    </row>
    <row r="46" spans="2:9" ht="12.75">
      <c r="B46" s="2">
        <v>0.2986111111111111</v>
      </c>
      <c r="C46" s="3" t="s">
        <v>81</v>
      </c>
      <c r="D46" s="4">
        <v>230</v>
      </c>
      <c r="E46" s="77">
        <f t="shared" si="3"/>
        <v>552.5</v>
      </c>
      <c r="F46" s="78">
        <f t="shared" si="2"/>
        <v>663</v>
      </c>
      <c r="G46" s="79" t="e">
        <f>#REF!*#REF!</f>
        <v>#REF!</v>
      </c>
      <c r="H46" s="79" t="e">
        <f>#REF!*#REF!</f>
        <v>#REF!</v>
      </c>
      <c r="I46" s="79" t="e">
        <f>D46*#REF!</f>
        <v>#REF!</v>
      </c>
    </row>
    <row r="47" spans="2:9" ht="12.75">
      <c r="B47" s="2">
        <v>0.3368055555555556</v>
      </c>
      <c r="C47" s="3" t="s">
        <v>54</v>
      </c>
      <c r="D47" s="4">
        <v>230</v>
      </c>
      <c r="E47" s="77">
        <f t="shared" si="3"/>
        <v>552.5</v>
      </c>
      <c r="F47" s="78">
        <f t="shared" si="2"/>
        <v>663</v>
      </c>
      <c r="G47" s="79" t="e">
        <f>#REF!*#REF!</f>
        <v>#REF!</v>
      </c>
      <c r="H47" s="79" t="e">
        <f>#REF!*#REF!</f>
        <v>#REF!</v>
      </c>
      <c r="I47" s="79" t="e">
        <f>D47*#REF!</f>
        <v>#REF!</v>
      </c>
    </row>
    <row r="48" spans="2:9" ht="12.75">
      <c r="B48" s="2">
        <v>0.34027777777777773</v>
      </c>
      <c r="C48" s="3" t="s">
        <v>81</v>
      </c>
      <c r="D48" s="4">
        <v>230</v>
      </c>
      <c r="E48" s="77">
        <f t="shared" si="3"/>
        <v>552.5</v>
      </c>
      <c r="F48" s="78">
        <f t="shared" si="2"/>
        <v>663</v>
      </c>
      <c r="G48" s="79" t="e">
        <f>#REF!*#REF!</f>
        <v>#REF!</v>
      </c>
      <c r="H48" s="79" t="e">
        <f>#REF!*#REF!</f>
        <v>#REF!</v>
      </c>
      <c r="I48" s="79" t="e">
        <f>D48*#REF!</f>
        <v>#REF!</v>
      </c>
    </row>
    <row r="49" spans="2:9" ht="12.75">
      <c r="B49" s="2">
        <v>0.375</v>
      </c>
      <c r="C49" s="3" t="s">
        <v>55</v>
      </c>
      <c r="D49" s="4">
        <v>340</v>
      </c>
      <c r="E49" s="77">
        <f t="shared" si="3"/>
        <v>816.6666666666667</v>
      </c>
      <c r="F49" s="78">
        <f t="shared" si="2"/>
        <v>980</v>
      </c>
      <c r="G49" s="79" t="e">
        <f>#REF!*#REF!</f>
        <v>#REF!</v>
      </c>
      <c r="H49" s="79" t="e">
        <f>#REF!*#REF!</f>
        <v>#REF!</v>
      </c>
      <c r="I49" s="79" t="e">
        <f>D49*#REF!</f>
        <v>#REF!</v>
      </c>
    </row>
    <row r="50" spans="2:9" ht="12.75">
      <c r="B50" s="2">
        <v>0.4166666666666667</v>
      </c>
      <c r="C50" s="3" t="s">
        <v>57</v>
      </c>
      <c r="D50" s="4">
        <v>380</v>
      </c>
      <c r="E50" s="77">
        <f t="shared" si="3"/>
        <v>912.5</v>
      </c>
      <c r="F50" s="78">
        <f t="shared" si="2"/>
        <v>1095</v>
      </c>
      <c r="G50" s="79" t="e">
        <f>#REF!*#REF!</f>
        <v>#REF!</v>
      </c>
      <c r="H50" s="79" t="e">
        <f>#REF!*#REF!</f>
        <v>#REF!</v>
      </c>
      <c r="I50" s="79" t="e">
        <f>D50*#REF!</f>
        <v>#REF!</v>
      </c>
    </row>
    <row r="51" spans="2:9" ht="12.75">
      <c r="B51" s="2">
        <v>0.4305555555555556</v>
      </c>
      <c r="C51" s="3" t="s">
        <v>54</v>
      </c>
      <c r="D51" s="4">
        <v>380</v>
      </c>
      <c r="E51" s="77">
        <f t="shared" si="3"/>
        <v>912.5</v>
      </c>
      <c r="F51" s="78">
        <f t="shared" si="2"/>
        <v>1095</v>
      </c>
      <c r="G51" s="79" t="e">
        <f>#REF!*#REF!</f>
        <v>#REF!</v>
      </c>
      <c r="H51" s="79" t="e">
        <f>#REF!*#REF!</f>
        <v>#REF!</v>
      </c>
      <c r="I51" s="79" t="e">
        <f>D51*#REF!</f>
        <v>#REF!</v>
      </c>
    </row>
    <row r="52" spans="2:9" ht="12.75">
      <c r="B52" s="2">
        <v>0.43402777777777773</v>
      </c>
      <c r="C52" s="3" t="s">
        <v>55</v>
      </c>
      <c r="D52" s="4">
        <v>380</v>
      </c>
      <c r="E52" s="77">
        <f t="shared" si="3"/>
        <v>912.5</v>
      </c>
      <c r="F52" s="78">
        <f t="shared" si="2"/>
        <v>1095</v>
      </c>
      <c r="G52" s="79" t="e">
        <f>#REF!*#REF!</f>
        <v>#REF!</v>
      </c>
      <c r="H52" s="79" t="e">
        <f>#REF!*#REF!</f>
        <v>#REF!</v>
      </c>
      <c r="I52" s="79" t="e">
        <f>D52*#REF!</f>
        <v>#REF!</v>
      </c>
    </row>
    <row r="53" spans="2:9" ht="12.75">
      <c r="B53" s="2">
        <v>0.46527777777777773</v>
      </c>
      <c r="C53" s="3" t="s">
        <v>55</v>
      </c>
      <c r="D53" s="4">
        <v>380</v>
      </c>
      <c r="E53" s="77">
        <f t="shared" si="3"/>
        <v>912.5</v>
      </c>
      <c r="F53" s="78">
        <f t="shared" si="2"/>
        <v>1095</v>
      </c>
      <c r="G53" s="79" t="e">
        <f>#REF!*#REF!</f>
        <v>#REF!</v>
      </c>
      <c r="H53" s="79" t="e">
        <f>#REF!*#REF!</f>
        <v>#REF!</v>
      </c>
      <c r="I53" s="79" t="e">
        <f>D53*#REF!</f>
        <v>#REF!</v>
      </c>
    </row>
    <row r="54" spans="2:9" ht="12.75">
      <c r="B54" s="2">
        <v>0.5</v>
      </c>
      <c r="C54" s="3" t="s">
        <v>58</v>
      </c>
      <c r="D54" s="4">
        <v>430</v>
      </c>
      <c r="E54" s="77">
        <f t="shared" si="3"/>
        <v>1032.5</v>
      </c>
      <c r="F54" s="78">
        <f t="shared" si="2"/>
        <v>1239</v>
      </c>
      <c r="G54" s="79" t="e">
        <f>#REF!*#REF!</f>
        <v>#REF!</v>
      </c>
      <c r="H54" s="79" t="e">
        <f>#REF!*#REF!</f>
        <v>#REF!</v>
      </c>
      <c r="I54" s="79" t="e">
        <f>D54*#REF!</f>
        <v>#REF!</v>
      </c>
    </row>
    <row r="55" spans="2:9" ht="12.75">
      <c r="B55" s="2">
        <v>0.5416666666666666</v>
      </c>
      <c r="C55" s="3" t="s">
        <v>57</v>
      </c>
      <c r="D55" s="4">
        <v>430</v>
      </c>
      <c r="E55" s="77">
        <f t="shared" si="3"/>
        <v>1032.5</v>
      </c>
      <c r="F55" s="78">
        <f t="shared" si="2"/>
        <v>1239</v>
      </c>
      <c r="G55" s="79" t="e">
        <f>#REF!*#REF!</f>
        <v>#REF!</v>
      </c>
      <c r="H55" s="79" t="e">
        <f>#REF!*#REF!</f>
        <v>#REF!</v>
      </c>
      <c r="I55" s="79" t="e">
        <f>D55*#REF!</f>
        <v>#REF!</v>
      </c>
    </row>
    <row r="56" spans="2:9" ht="12.75">
      <c r="B56" s="2">
        <v>0.5555555555555556</v>
      </c>
      <c r="C56" s="3" t="s">
        <v>59</v>
      </c>
      <c r="D56" s="4">
        <v>430</v>
      </c>
      <c r="E56" s="77">
        <f t="shared" si="3"/>
        <v>1032.5</v>
      </c>
      <c r="F56" s="78">
        <f t="shared" si="2"/>
        <v>1239</v>
      </c>
      <c r="G56" s="79" t="e">
        <f>#REF!*#REF!</f>
        <v>#REF!</v>
      </c>
      <c r="H56" s="79" t="e">
        <f>#REF!*#REF!</f>
        <v>#REF!</v>
      </c>
      <c r="I56" s="79" t="e">
        <f>D56*#REF!</f>
        <v>#REF!</v>
      </c>
    </row>
    <row r="57" spans="2:9" ht="12.75">
      <c r="B57" s="2">
        <v>0.579861111111111</v>
      </c>
      <c r="C57" s="3" t="s">
        <v>81</v>
      </c>
      <c r="D57" s="4">
        <v>430</v>
      </c>
      <c r="E57" s="77">
        <f t="shared" si="3"/>
        <v>1032.5</v>
      </c>
      <c r="F57" s="78">
        <f t="shared" si="2"/>
        <v>1239</v>
      </c>
      <c r="G57" s="79" t="e">
        <f>#REF!*#REF!</f>
        <v>#REF!</v>
      </c>
      <c r="H57" s="79" t="e">
        <f>#REF!*#REF!</f>
        <v>#REF!</v>
      </c>
      <c r="I57" s="79" t="e">
        <f>D57*#REF!</f>
        <v>#REF!</v>
      </c>
    </row>
    <row r="58" spans="2:9" ht="12.75">
      <c r="B58" s="2">
        <v>0.5972222222222222</v>
      </c>
      <c r="C58" s="3" t="s">
        <v>55</v>
      </c>
      <c r="D58" s="4">
        <v>430</v>
      </c>
      <c r="E58" s="77">
        <f t="shared" si="3"/>
        <v>1032.5</v>
      </c>
      <c r="F58" s="78">
        <f t="shared" si="2"/>
        <v>1239</v>
      </c>
      <c r="G58" s="79" t="e">
        <f>#REF!*#REF!</f>
        <v>#REF!</v>
      </c>
      <c r="H58" s="79" t="e">
        <f>#REF!*#REF!</f>
        <v>#REF!</v>
      </c>
      <c r="I58" s="79" t="e">
        <f>D58*#REF!</f>
        <v>#REF!</v>
      </c>
    </row>
    <row r="59" spans="2:9" ht="12.75">
      <c r="B59" s="2">
        <v>0.6319444444444444</v>
      </c>
      <c r="C59" s="3" t="s">
        <v>55</v>
      </c>
      <c r="D59" s="4">
        <v>510</v>
      </c>
      <c r="E59" s="77">
        <f t="shared" si="3"/>
        <v>1224.1666666666667</v>
      </c>
      <c r="F59" s="78">
        <f t="shared" si="2"/>
        <v>1469</v>
      </c>
      <c r="G59" s="79" t="e">
        <f>#REF!*#REF!</f>
        <v>#REF!</v>
      </c>
      <c r="H59" s="79" t="e">
        <f>#REF!*#REF!</f>
        <v>#REF!</v>
      </c>
      <c r="I59" s="79" t="e">
        <f>D59*#REF!</f>
        <v>#REF!</v>
      </c>
    </row>
    <row r="60" spans="2:9" ht="12.75">
      <c r="B60" s="2">
        <v>0.6666666666666666</v>
      </c>
      <c r="C60" s="3" t="s">
        <v>57</v>
      </c>
      <c r="D60" s="4">
        <v>600</v>
      </c>
      <c r="E60" s="77">
        <f t="shared" si="3"/>
        <v>1440</v>
      </c>
      <c r="F60" s="78">
        <f t="shared" si="2"/>
        <v>1728</v>
      </c>
      <c r="G60" s="79" t="e">
        <f>#REF!*#REF!</f>
        <v>#REF!</v>
      </c>
      <c r="H60" s="79" t="e">
        <f>#REF!*#REF!</f>
        <v>#REF!</v>
      </c>
      <c r="I60" s="79" t="e">
        <f>D60*#REF!</f>
        <v>#REF!</v>
      </c>
    </row>
    <row r="61" spans="2:9" ht="12.75">
      <c r="B61" s="2">
        <v>0.6805555555555555</v>
      </c>
      <c r="C61" s="3" t="s">
        <v>54</v>
      </c>
      <c r="D61" s="4">
        <v>600</v>
      </c>
      <c r="E61" s="77">
        <f t="shared" si="3"/>
        <v>1440</v>
      </c>
      <c r="F61" s="78">
        <f t="shared" si="2"/>
        <v>1728</v>
      </c>
      <c r="G61" s="79" t="e">
        <f>#REF!*#REF!</f>
        <v>#REF!</v>
      </c>
      <c r="H61" s="79" t="e">
        <f>#REF!*#REF!</f>
        <v>#REF!</v>
      </c>
      <c r="I61" s="79" t="e">
        <f>D61*#REF!</f>
        <v>#REF!</v>
      </c>
    </row>
    <row r="62" spans="2:9" ht="12.75">
      <c r="B62" s="2">
        <v>0.6840277777777778</v>
      </c>
      <c r="C62" s="3" t="s">
        <v>55</v>
      </c>
      <c r="D62" s="4">
        <v>850</v>
      </c>
      <c r="E62" s="77">
        <f t="shared" si="3"/>
        <v>2040</v>
      </c>
      <c r="F62" s="78">
        <f t="shared" si="2"/>
        <v>2448</v>
      </c>
      <c r="G62" s="79" t="e">
        <f>#REF!*#REF!</f>
        <v>#REF!</v>
      </c>
      <c r="H62" s="79" t="e">
        <f>#REF!*#REF!</f>
        <v>#REF!</v>
      </c>
      <c r="I62" s="79" t="e">
        <f>D62*#REF!</f>
        <v>#REF!</v>
      </c>
    </row>
    <row r="63" spans="2:9" ht="12.75">
      <c r="B63" s="2">
        <v>0.7152777777777778</v>
      </c>
      <c r="C63" s="3" t="s">
        <v>55</v>
      </c>
      <c r="D63" s="4">
        <v>1050</v>
      </c>
      <c r="E63" s="77">
        <f t="shared" si="3"/>
        <v>2520</v>
      </c>
      <c r="F63" s="78">
        <f t="shared" si="2"/>
        <v>3024</v>
      </c>
      <c r="G63" s="79" t="e">
        <f>#REF!*#REF!</f>
        <v>#REF!</v>
      </c>
      <c r="H63" s="79" t="e">
        <f>#REF!*#REF!</f>
        <v>#REF!</v>
      </c>
      <c r="I63" s="79" t="e">
        <f>D63*#REF!</f>
        <v>#REF!</v>
      </c>
    </row>
    <row r="64" spans="2:9" ht="12.75">
      <c r="B64" s="2">
        <v>0.75</v>
      </c>
      <c r="C64" s="3" t="s">
        <v>61</v>
      </c>
      <c r="D64" s="4">
        <v>2300</v>
      </c>
      <c r="E64" s="77">
        <f t="shared" si="3"/>
        <v>5520</v>
      </c>
      <c r="F64" s="78">
        <f t="shared" si="2"/>
        <v>6624</v>
      </c>
      <c r="G64" s="79" t="e">
        <f>#REF!*#REF!</f>
        <v>#REF!</v>
      </c>
      <c r="H64" s="79" t="e">
        <f>#REF!*#REF!</f>
        <v>#REF!</v>
      </c>
      <c r="I64" s="79" t="e">
        <f>D64*#REF!</f>
        <v>#REF!</v>
      </c>
    </row>
    <row r="65" spans="2:9" ht="12.75">
      <c r="B65" s="2">
        <v>0.7916666666666666</v>
      </c>
      <c r="C65" s="3" t="s">
        <v>57</v>
      </c>
      <c r="D65" s="4">
        <v>3000</v>
      </c>
      <c r="E65" s="77">
        <f t="shared" si="3"/>
        <v>7200</v>
      </c>
      <c r="F65" s="78">
        <f t="shared" si="2"/>
        <v>8640</v>
      </c>
      <c r="G65" s="79" t="e">
        <f>#REF!*#REF!</f>
        <v>#REF!</v>
      </c>
      <c r="H65" s="79" t="e">
        <f>#REF!*#REF!</f>
        <v>#REF!</v>
      </c>
      <c r="I65" s="79" t="e">
        <f>D65*#REF!</f>
        <v>#REF!</v>
      </c>
    </row>
    <row r="66" spans="2:9" ht="12.75">
      <c r="B66" s="2">
        <v>0.8159722222222222</v>
      </c>
      <c r="C66" s="3" t="s">
        <v>54</v>
      </c>
      <c r="D66" s="4">
        <v>3000</v>
      </c>
      <c r="E66" s="77">
        <f t="shared" si="3"/>
        <v>7200</v>
      </c>
      <c r="F66" s="78">
        <f t="shared" si="2"/>
        <v>8640</v>
      </c>
      <c r="G66" s="79" t="e">
        <f>#REF!*#REF!</f>
        <v>#REF!</v>
      </c>
      <c r="H66" s="79" t="e">
        <f>#REF!*#REF!</f>
        <v>#REF!</v>
      </c>
      <c r="I66" s="79" t="e">
        <f>D66*#REF!</f>
        <v>#REF!</v>
      </c>
    </row>
    <row r="67" spans="2:9" ht="12.75">
      <c r="B67" s="2">
        <v>0.8194444444444445</v>
      </c>
      <c r="C67" s="3" t="s">
        <v>55</v>
      </c>
      <c r="D67" s="4">
        <v>3400</v>
      </c>
      <c r="E67" s="77">
        <f t="shared" si="3"/>
        <v>8160</v>
      </c>
      <c r="F67" s="78">
        <f t="shared" si="2"/>
        <v>9792</v>
      </c>
      <c r="G67" s="79" t="e">
        <f>#REF!*#REF!</f>
        <v>#REF!</v>
      </c>
      <c r="H67" s="79" t="e">
        <f>#REF!*#REF!</f>
        <v>#REF!</v>
      </c>
      <c r="I67" s="79" t="e">
        <f>D67*#REF!</f>
        <v>#REF!</v>
      </c>
    </row>
    <row r="68" spans="2:9" ht="12.75">
      <c r="B68" s="2">
        <v>0.8611111111111112</v>
      </c>
      <c r="C68" s="3" t="s">
        <v>55</v>
      </c>
      <c r="D68" s="4">
        <v>3600</v>
      </c>
      <c r="E68" s="77">
        <f t="shared" si="3"/>
        <v>8640</v>
      </c>
      <c r="F68" s="78">
        <f t="shared" si="2"/>
        <v>10368</v>
      </c>
      <c r="G68" s="79" t="e">
        <f>#REF!*#REF!</f>
        <v>#REF!</v>
      </c>
      <c r="H68" s="79" t="e">
        <f>#REF!*#REF!</f>
        <v>#REF!</v>
      </c>
      <c r="I68" s="79" t="e">
        <f>D68*#REF!</f>
        <v>#REF!</v>
      </c>
    </row>
    <row r="69" spans="2:9" ht="12.75">
      <c r="B69" s="2">
        <v>0.8958333333333334</v>
      </c>
      <c r="C69" s="3" t="s">
        <v>55</v>
      </c>
      <c r="D69" s="4">
        <v>3600</v>
      </c>
      <c r="E69" s="77">
        <f t="shared" si="3"/>
        <v>8640</v>
      </c>
      <c r="F69" s="78">
        <f t="shared" si="2"/>
        <v>10368</v>
      </c>
      <c r="G69" s="79" t="e">
        <f>#REF!*#REF!</f>
        <v>#REF!</v>
      </c>
      <c r="H69" s="79" t="e">
        <f>#REF!*#REF!</f>
        <v>#REF!</v>
      </c>
      <c r="I69" s="79" t="e">
        <f>D69*#REF!</f>
        <v>#REF!</v>
      </c>
    </row>
    <row r="70" spans="2:9" ht="12.75">
      <c r="B70" s="2">
        <v>0.9166666666666666</v>
      </c>
      <c r="C70" s="3" t="s">
        <v>81</v>
      </c>
      <c r="D70" s="4">
        <v>2150</v>
      </c>
      <c r="E70" s="77">
        <f t="shared" si="3"/>
        <v>5160</v>
      </c>
      <c r="F70" s="78">
        <f t="shared" si="2"/>
        <v>6192</v>
      </c>
      <c r="G70" s="79" t="e">
        <f>#REF!*#REF!</f>
        <v>#REF!</v>
      </c>
      <c r="H70" s="79" t="e">
        <f>#REF!*#REF!</f>
        <v>#REF!</v>
      </c>
      <c r="I70" s="79" t="e">
        <f>D70*#REF!</f>
        <v>#REF!</v>
      </c>
    </row>
    <row r="71" spans="2:9" ht="12.75">
      <c r="B71" s="2">
        <v>0.9375</v>
      </c>
      <c r="C71" s="3" t="s">
        <v>81</v>
      </c>
      <c r="D71" s="4">
        <v>2150</v>
      </c>
      <c r="E71" s="77">
        <f t="shared" si="3"/>
        <v>5160</v>
      </c>
      <c r="F71" s="78">
        <f t="shared" si="2"/>
        <v>6192</v>
      </c>
      <c r="G71" s="79" t="e">
        <f>#REF!*#REF!</f>
        <v>#REF!</v>
      </c>
      <c r="H71" s="79" t="e">
        <f>#REF!*#REF!</f>
        <v>#REF!</v>
      </c>
      <c r="I71" s="79" t="e">
        <f>D71*#REF!</f>
        <v>#REF!</v>
      </c>
    </row>
    <row r="72" spans="2:9" ht="12.75">
      <c r="B72" s="2">
        <v>0.9583333333333334</v>
      </c>
      <c r="C72" s="3" t="s">
        <v>55</v>
      </c>
      <c r="D72" s="4">
        <v>950</v>
      </c>
      <c r="E72" s="77">
        <f t="shared" si="3"/>
        <v>2280</v>
      </c>
      <c r="F72" s="78">
        <f t="shared" si="2"/>
        <v>2736</v>
      </c>
      <c r="G72" s="79" t="e">
        <f>#REF!*#REF!</f>
        <v>#REF!</v>
      </c>
      <c r="H72" s="79" t="e">
        <f>#REF!*#REF!</f>
        <v>#REF!</v>
      </c>
      <c r="I72" s="79" t="e">
        <f>D72*#REF!</f>
        <v>#REF!</v>
      </c>
    </row>
    <row r="73" spans="2:9" ht="12.75">
      <c r="B73" s="2">
        <v>0.9930555555555555</v>
      </c>
      <c r="C73" s="3" t="s">
        <v>55</v>
      </c>
      <c r="D73" s="4">
        <v>300</v>
      </c>
      <c r="E73" s="77">
        <f t="shared" si="3"/>
        <v>720</v>
      </c>
      <c r="F73" s="78">
        <f t="shared" si="2"/>
        <v>864</v>
      </c>
      <c r="G73" s="79" t="e">
        <f>#REF!*#REF!</f>
        <v>#REF!</v>
      </c>
      <c r="H73" s="79" t="e">
        <f>#REF!*#REF!</f>
        <v>#REF!</v>
      </c>
      <c r="I73" s="79" t="e">
        <f>D73*#REF!</f>
        <v>#REF!</v>
      </c>
    </row>
    <row r="74" spans="2:9" ht="12.75">
      <c r="B74" s="2">
        <v>1.0208333333333333</v>
      </c>
      <c r="C74" s="3" t="s">
        <v>55</v>
      </c>
      <c r="D74" s="4">
        <v>90</v>
      </c>
      <c r="E74" s="77">
        <f t="shared" si="3"/>
        <v>216.66666666666669</v>
      </c>
      <c r="F74" s="78">
        <f t="shared" si="2"/>
        <v>260</v>
      </c>
      <c r="G74" s="79" t="e">
        <f>#REF!*#REF!</f>
        <v>#REF!</v>
      </c>
      <c r="H74" s="79" t="e">
        <f>#REF!*#REF!</f>
        <v>#REF!</v>
      </c>
      <c r="I74" s="79" t="e">
        <f>D74*#REF!</f>
        <v>#REF!</v>
      </c>
    </row>
    <row r="75" spans="2:9" ht="15.75">
      <c r="B75" s="82" t="s">
        <v>63</v>
      </c>
      <c r="C75" s="82"/>
      <c r="D75" s="82"/>
      <c r="E75" s="82"/>
      <c r="F75" s="82"/>
      <c r="G75" s="79" t="e">
        <f>#REF!*#REF!</f>
        <v>#REF!</v>
      </c>
      <c r="H75" s="79" t="e">
        <f>#REF!*#REF!</f>
        <v>#REF!</v>
      </c>
      <c r="I75" s="79" t="e">
        <f>D75*#REF!</f>
        <v>#REF!</v>
      </c>
    </row>
    <row r="76" spans="2:9" ht="12.75">
      <c r="B76" s="2">
        <v>0.2534722222222222</v>
      </c>
      <c r="C76" s="3" t="s">
        <v>54</v>
      </c>
      <c r="D76" s="4">
        <v>110</v>
      </c>
      <c r="E76" s="77">
        <f>F76/1.2</f>
        <v>264.1666666666667</v>
      </c>
      <c r="F76" s="78">
        <f aca="true" t="shared" si="4" ref="F76:F107">ROUNDUP(D76*1.2*2.4,0)</f>
        <v>317</v>
      </c>
      <c r="G76" s="79" t="e">
        <f>#REF!*#REF!</f>
        <v>#REF!</v>
      </c>
      <c r="H76" s="79" t="e">
        <f>#REF!*#REF!</f>
        <v>#REF!</v>
      </c>
      <c r="I76" s="79" t="e">
        <f>D76*#REF!</f>
        <v>#REF!</v>
      </c>
    </row>
    <row r="77" spans="2:9" ht="12.75">
      <c r="B77" s="2">
        <v>0.2534722222222222</v>
      </c>
      <c r="C77" s="3" t="s">
        <v>81</v>
      </c>
      <c r="D77" s="4">
        <v>110</v>
      </c>
      <c r="E77" s="77">
        <f aca="true" t="shared" si="5" ref="E77:E107">F77/1.2</f>
        <v>264.1666666666667</v>
      </c>
      <c r="F77" s="78">
        <f t="shared" si="4"/>
        <v>317</v>
      </c>
      <c r="G77" s="79" t="e">
        <f>#REF!*#REF!</f>
        <v>#REF!</v>
      </c>
      <c r="H77" s="79" t="e">
        <f>#REF!*#REF!</f>
        <v>#REF!</v>
      </c>
      <c r="I77" s="79" t="e">
        <f>D77*#REF!</f>
        <v>#REF!</v>
      </c>
    </row>
    <row r="78" spans="2:9" ht="12.75">
      <c r="B78" s="2">
        <v>0.2951388888888889</v>
      </c>
      <c r="C78" s="3" t="s">
        <v>54</v>
      </c>
      <c r="D78" s="4">
        <v>230</v>
      </c>
      <c r="E78" s="77">
        <f t="shared" si="5"/>
        <v>552.5</v>
      </c>
      <c r="F78" s="78">
        <f t="shared" si="4"/>
        <v>663</v>
      </c>
      <c r="G78" s="79" t="e">
        <f>#REF!*#REF!</f>
        <v>#REF!</v>
      </c>
      <c r="H78" s="79" t="e">
        <f>#REF!*#REF!</f>
        <v>#REF!</v>
      </c>
      <c r="I78" s="79" t="e">
        <f>D78*#REF!</f>
        <v>#REF!</v>
      </c>
    </row>
    <row r="79" spans="2:9" ht="12.75">
      <c r="B79" s="2">
        <v>0.2986111111111111</v>
      </c>
      <c r="C79" s="3" t="s">
        <v>81</v>
      </c>
      <c r="D79" s="4">
        <v>230</v>
      </c>
      <c r="E79" s="77">
        <f t="shared" si="5"/>
        <v>552.5</v>
      </c>
      <c r="F79" s="78">
        <f t="shared" si="4"/>
        <v>663</v>
      </c>
      <c r="G79" s="79" t="e">
        <f>#REF!*#REF!</f>
        <v>#REF!</v>
      </c>
      <c r="H79" s="79" t="e">
        <f>#REF!*#REF!</f>
        <v>#REF!</v>
      </c>
      <c r="I79" s="79" t="e">
        <f>D79*#REF!</f>
        <v>#REF!</v>
      </c>
    </row>
    <row r="80" spans="2:9" ht="12.75">
      <c r="B80" s="2">
        <v>0.3368055555555556</v>
      </c>
      <c r="C80" s="3" t="s">
        <v>54</v>
      </c>
      <c r="D80" s="4">
        <v>230</v>
      </c>
      <c r="E80" s="77">
        <f t="shared" si="5"/>
        <v>552.5</v>
      </c>
      <c r="F80" s="78">
        <f t="shared" si="4"/>
        <v>663</v>
      </c>
      <c r="G80" s="79" t="e">
        <f>#REF!*#REF!</f>
        <v>#REF!</v>
      </c>
      <c r="H80" s="79" t="e">
        <f>#REF!*#REF!</f>
        <v>#REF!</v>
      </c>
      <c r="I80" s="79" t="e">
        <f>D80*#REF!</f>
        <v>#REF!</v>
      </c>
    </row>
    <row r="81" spans="2:9" ht="12.75">
      <c r="B81" s="2">
        <v>0.34027777777777773</v>
      </c>
      <c r="C81" s="3" t="s">
        <v>81</v>
      </c>
      <c r="D81" s="4">
        <v>230</v>
      </c>
      <c r="E81" s="77">
        <f t="shared" si="5"/>
        <v>552.5</v>
      </c>
      <c r="F81" s="78">
        <f t="shared" si="4"/>
        <v>663</v>
      </c>
      <c r="G81" s="79" t="e">
        <f>#REF!*#REF!</f>
        <v>#REF!</v>
      </c>
      <c r="H81" s="79" t="e">
        <f>#REF!*#REF!</f>
        <v>#REF!</v>
      </c>
      <c r="I81" s="79" t="e">
        <f>D81*#REF!</f>
        <v>#REF!</v>
      </c>
    </row>
    <row r="82" spans="2:9" ht="12.75">
      <c r="B82" s="2">
        <v>0.375</v>
      </c>
      <c r="C82" s="3" t="s">
        <v>55</v>
      </c>
      <c r="D82" s="4">
        <v>340</v>
      </c>
      <c r="E82" s="77">
        <f t="shared" si="5"/>
        <v>816.6666666666667</v>
      </c>
      <c r="F82" s="78">
        <f t="shared" si="4"/>
        <v>980</v>
      </c>
      <c r="G82" s="79" t="e">
        <f>#REF!*#REF!</f>
        <v>#REF!</v>
      </c>
      <c r="H82" s="79" t="e">
        <f>#REF!*#REF!</f>
        <v>#REF!</v>
      </c>
      <c r="I82" s="79" t="e">
        <f>D82*#REF!</f>
        <v>#REF!</v>
      </c>
    </row>
    <row r="83" spans="2:9" ht="12.75">
      <c r="B83" s="2">
        <v>0.4166666666666667</v>
      </c>
      <c r="C83" s="3" t="s">
        <v>57</v>
      </c>
      <c r="D83" s="4">
        <v>380</v>
      </c>
      <c r="E83" s="77">
        <f t="shared" si="5"/>
        <v>912.5</v>
      </c>
      <c r="F83" s="78">
        <f t="shared" si="4"/>
        <v>1095</v>
      </c>
      <c r="G83" s="79" t="e">
        <f>#REF!*#REF!</f>
        <v>#REF!</v>
      </c>
      <c r="H83" s="79" t="e">
        <f>#REF!*#REF!</f>
        <v>#REF!</v>
      </c>
      <c r="I83" s="79" t="e">
        <f>D83*#REF!</f>
        <v>#REF!</v>
      </c>
    </row>
    <row r="84" spans="2:9" ht="12.75">
      <c r="B84" s="2">
        <v>0.4305555555555556</v>
      </c>
      <c r="C84" s="3" t="s">
        <v>54</v>
      </c>
      <c r="D84" s="4">
        <v>380</v>
      </c>
      <c r="E84" s="77">
        <f t="shared" si="5"/>
        <v>912.5</v>
      </c>
      <c r="F84" s="78">
        <f t="shared" si="4"/>
        <v>1095</v>
      </c>
      <c r="G84" s="79" t="e">
        <f>#REF!*#REF!</f>
        <v>#REF!</v>
      </c>
      <c r="H84" s="79" t="e">
        <f>#REF!*#REF!</f>
        <v>#REF!</v>
      </c>
      <c r="I84" s="79" t="e">
        <f>D84*#REF!</f>
        <v>#REF!</v>
      </c>
    </row>
    <row r="85" spans="2:9" ht="12.75">
      <c r="B85" s="2">
        <v>0.43402777777777773</v>
      </c>
      <c r="C85" s="3" t="s">
        <v>55</v>
      </c>
      <c r="D85" s="4">
        <v>380</v>
      </c>
      <c r="E85" s="77">
        <f t="shared" si="5"/>
        <v>912.5</v>
      </c>
      <c r="F85" s="78">
        <f t="shared" si="4"/>
        <v>1095</v>
      </c>
      <c r="G85" s="79" t="e">
        <f>#REF!*#REF!</f>
        <v>#REF!</v>
      </c>
      <c r="H85" s="79" t="e">
        <f>#REF!*#REF!</f>
        <v>#REF!</v>
      </c>
      <c r="I85" s="79" t="e">
        <f>D85*#REF!</f>
        <v>#REF!</v>
      </c>
    </row>
    <row r="86" spans="2:9" ht="12.75">
      <c r="B86" s="2">
        <v>0.46527777777777773</v>
      </c>
      <c r="C86" s="3" t="s">
        <v>55</v>
      </c>
      <c r="D86" s="4">
        <v>380</v>
      </c>
      <c r="E86" s="77">
        <f t="shared" si="5"/>
        <v>912.5</v>
      </c>
      <c r="F86" s="78">
        <f t="shared" si="4"/>
        <v>1095</v>
      </c>
      <c r="G86" s="79" t="e">
        <f>#REF!*#REF!</f>
        <v>#REF!</v>
      </c>
      <c r="H86" s="79" t="e">
        <f>#REF!*#REF!</f>
        <v>#REF!</v>
      </c>
      <c r="I86" s="79" t="e">
        <f>D86*#REF!</f>
        <v>#REF!</v>
      </c>
    </row>
    <row r="87" spans="2:9" ht="12.75">
      <c r="B87" s="2">
        <v>0.5</v>
      </c>
      <c r="C87" s="3" t="s">
        <v>58</v>
      </c>
      <c r="D87" s="4">
        <v>430</v>
      </c>
      <c r="E87" s="77">
        <f t="shared" si="5"/>
        <v>1032.5</v>
      </c>
      <c r="F87" s="78">
        <f t="shared" si="4"/>
        <v>1239</v>
      </c>
      <c r="G87" s="79" t="e">
        <f>#REF!*#REF!</f>
        <v>#REF!</v>
      </c>
      <c r="H87" s="79" t="e">
        <f>#REF!*#REF!</f>
        <v>#REF!</v>
      </c>
      <c r="I87" s="79" t="e">
        <f>D87*#REF!</f>
        <v>#REF!</v>
      </c>
    </row>
    <row r="88" spans="2:9" ht="12.75">
      <c r="B88" s="2">
        <v>0.5416666666666666</v>
      </c>
      <c r="C88" s="3" t="s">
        <v>57</v>
      </c>
      <c r="D88" s="4">
        <v>430</v>
      </c>
      <c r="E88" s="77">
        <f t="shared" si="5"/>
        <v>1032.5</v>
      </c>
      <c r="F88" s="78">
        <f t="shared" si="4"/>
        <v>1239</v>
      </c>
      <c r="G88" s="79" t="e">
        <f>#REF!*#REF!</f>
        <v>#REF!</v>
      </c>
      <c r="H88" s="79" t="e">
        <f>#REF!*#REF!</f>
        <v>#REF!</v>
      </c>
      <c r="I88" s="79" t="e">
        <f>D88*#REF!</f>
        <v>#REF!</v>
      </c>
    </row>
    <row r="89" spans="2:9" ht="12.75">
      <c r="B89" s="2">
        <v>0.5555555555555556</v>
      </c>
      <c r="C89" s="3" t="s">
        <v>59</v>
      </c>
      <c r="D89" s="4">
        <v>430</v>
      </c>
      <c r="E89" s="77">
        <f t="shared" si="5"/>
        <v>1032.5</v>
      </c>
      <c r="F89" s="78">
        <f t="shared" si="4"/>
        <v>1239</v>
      </c>
      <c r="G89" s="79" t="e">
        <f>#REF!*#REF!</f>
        <v>#REF!</v>
      </c>
      <c r="H89" s="79" t="e">
        <f>#REF!*#REF!</f>
        <v>#REF!</v>
      </c>
      <c r="I89" s="79" t="e">
        <f>D89*#REF!</f>
        <v>#REF!</v>
      </c>
    </row>
    <row r="90" spans="2:9" ht="12.75">
      <c r="B90" s="2">
        <v>0.576388888888889</v>
      </c>
      <c r="C90" s="3" t="s">
        <v>81</v>
      </c>
      <c r="D90" s="4">
        <v>430</v>
      </c>
      <c r="E90" s="77">
        <f t="shared" si="5"/>
        <v>1032.5</v>
      </c>
      <c r="F90" s="78">
        <f t="shared" si="4"/>
        <v>1239</v>
      </c>
      <c r="G90" s="79" t="e">
        <f>#REF!*#REF!</f>
        <v>#REF!</v>
      </c>
      <c r="H90" s="79" t="e">
        <f>#REF!*#REF!</f>
        <v>#REF!</v>
      </c>
      <c r="I90" s="79" t="e">
        <f>D90*#REF!</f>
        <v>#REF!</v>
      </c>
    </row>
    <row r="91" spans="2:9" ht="12.75">
      <c r="B91" s="2">
        <v>0.5972222222222222</v>
      </c>
      <c r="C91" s="3" t="s">
        <v>55</v>
      </c>
      <c r="D91" s="4">
        <v>430</v>
      </c>
      <c r="E91" s="77">
        <f t="shared" si="5"/>
        <v>1032.5</v>
      </c>
      <c r="F91" s="78">
        <f t="shared" si="4"/>
        <v>1239</v>
      </c>
      <c r="G91" s="79" t="e">
        <f>#REF!*#REF!</f>
        <v>#REF!</v>
      </c>
      <c r="H91" s="79" t="e">
        <f>#REF!*#REF!</f>
        <v>#REF!</v>
      </c>
      <c r="I91" s="79" t="e">
        <f>D91*#REF!</f>
        <v>#REF!</v>
      </c>
    </row>
    <row r="92" spans="2:9" ht="12.75">
      <c r="B92" s="2">
        <v>0.6319444444444444</v>
      </c>
      <c r="C92" s="3" t="s">
        <v>55</v>
      </c>
      <c r="D92" s="4">
        <v>510</v>
      </c>
      <c r="E92" s="77">
        <f t="shared" si="5"/>
        <v>1224.1666666666667</v>
      </c>
      <c r="F92" s="78">
        <f t="shared" si="4"/>
        <v>1469</v>
      </c>
      <c r="G92" s="79" t="e">
        <f>#REF!*#REF!</f>
        <v>#REF!</v>
      </c>
      <c r="H92" s="79" t="e">
        <f>#REF!*#REF!</f>
        <v>#REF!</v>
      </c>
      <c r="I92" s="79" t="e">
        <f>D92*#REF!</f>
        <v>#REF!</v>
      </c>
    </row>
    <row r="93" spans="2:9" ht="12.75">
      <c r="B93" s="2">
        <v>0.6666666666666666</v>
      </c>
      <c r="C93" s="3" t="s">
        <v>57</v>
      </c>
      <c r="D93" s="4">
        <v>600</v>
      </c>
      <c r="E93" s="77">
        <f t="shared" si="5"/>
        <v>1440</v>
      </c>
      <c r="F93" s="78">
        <f t="shared" si="4"/>
        <v>1728</v>
      </c>
      <c r="G93" s="79" t="e">
        <f>#REF!*#REF!</f>
        <v>#REF!</v>
      </c>
      <c r="H93" s="79" t="e">
        <f>#REF!*#REF!</f>
        <v>#REF!</v>
      </c>
      <c r="I93" s="79" t="e">
        <f>D93*#REF!</f>
        <v>#REF!</v>
      </c>
    </row>
    <row r="94" spans="2:9" ht="12.75">
      <c r="B94" s="2">
        <v>0.6805555555555555</v>
      </c>
      <c r="C94" s="3" t="s">
        <v>54</v>
      </c>
      <c r="D94" s="4">
        <v>600</v>
      </c>
      <c r="E94" s="77">
        <f t="shared" si="5"/>
        <v>1440</v>
      </c>
      <c r="F94" s="78">
        <f t="shared" si="4"/>
        <v>1728</v>
      </c>
      <c r="G94" s="79" t="e">
        <f>#REF!*#REF!</f>
        <v>#REF!</v>
      </c>
      <c r="H94" s="79" t="e">
        <f>#REF!*#REF!</f>
        <v>#REF!</v>
      </c>
      <c r="I94" s="79" t="e">
        <f>D94*#REF!</f>
        <v>#REF!</v>
      </c>
    </row>
    <row r="95" spans="2:9" ht="12.75">
      <c r="B95" s="2">
        <v>0.6805555555555555</v>
      </c>
      <c r="C95" s="3" t="s">
        <v>55</v>
      </c>
      <c r="D95" s="4">
        <v>850</v>
      </c>
      <c r="E95" s="77">
        <f t="shared" si="5"/>
        <v>2040</v>
      </c>
      <c r="F95" s="78">
        <f t="shared" si="4"/>
        <v>2448</v>
      </c>
      <c r="G95" s="79" t="e">
        <f>#REF!*#REF!</f>
        <v>#REF!</v>
      </c>
      <c r="H95" s="79" t="e">
        <f>#REF!*#REF!</f>
        <v>#REF!</v>
      </c>
      <c r="I95" s="79" t="e">
        <f>D95*#REF!</f>
        <v>#REF!</v>
      </c>
    </row>
    <row r="96" spans="2:9" ht="12.75">
      <c r="B96" s="2">
        <v>0.7152777777777778</v>
      </c>
      <c r="C96" s="3" t="s">
        <v>55</v>
      </c>
      <c r="D96" s="4">
        <v>1050</v>
      </c>
      <c r="E96" s="77">
        <f t="shared" si="5"/>
        <v>2520</v>
      </c>
      <c r="F96" s="78">
        <f t="shared" si="4"/>
        <v>3024</v>
      </c>
      <c r="G96" s="79" t="e">
        <f>#REF!*#REF!</f>
        <v>#REF!</v>
      </c>
      <c r="H96" s="79" t="e">
        <f>#REF!*#REF!</f>
        <v>#REF!</v>
      </c>
      <c r="I96" s="79" t="e">
        <f>D96*#REF!</f>
        <v>#REF!</v>
      </c>
    </row>
    <row r="97" spans="2:9" ht="12.75">
      <c r="B97" s="2">
        <v>0.75</v>
      </c>
      <c r="C97" s="3" t="s">
        <v>61</v>
      </c>
      <c r="D97" s="4">
        <v>2300</v>
      </c>
      <c r="E97" s="77">
        <f t="shared" si="5"/>
        <v>5520</v>
      </c>
      <c r="F97" s="78">
        <f t="shared" si="4"/>
        <v>6624</v>
      </c>
      <c r="G97" s="79" t="e">
        <f>#REF!*#REF!</f>
        <v>#REF!</v>
      </c>
      <c r="H97" s="79" t="e">
        <f>#REF!*#REF!</f>
        <v>#REF!</v>
      </c>
      <c r="I97" s="79" t="e">
        <f>D97*#REF!</f>
        <v>#REF!</v>
      </c>
    </row>
    <row r="98" spans="2:9" ht="12.75">
      <c r="B98" s="2">
        <v>0.7916666666666666</v>
      </c>
      <c r="C98" s="3" t="s">
        <v>57</v>
      </c>
      <c r="D98" s="4">
        <v>3000</v>
      </c>
      <c r="E98" s="77">
        <f t="shared" si="5"/>
        <v>7200</v>
      </c>
      <c r="F98" s="78">
        <f t="shared" si="4"/>
        <v>8640</v>
      </c>
      <c r="G98" s="79" t="e">
        <f>#REF!*#REF!</f>
        <v>#REF!</v>
      </c>
      <c r="H98" s="79" t="e">
        <f>#REF!*#REF!</f>
        <v>#REF!</v>
      </c>
      <c r="I98" s="79" t="e">
        <f>D98*#REF!</f>
        <v>#REF!</v>
      </c>
    </row>
    <row r="99" spans="2:9" ht="12.75">
      <c r="B99" s="2">
        <v>0.8159722222222222</v>
      </c>
      <c r="C99" s="3" t="s">
        <v>54</v>
      </c>
      <c r="D99" s="4">
        <v>3000</v>
      </c>
      <c r="E99" s="77">
        <f t="shared" si="5"/>
        <v>7200</v>
      </c>
      <c r="F99" s="78">
        <f t="shared" si="4"/>
        <v>8640</v>
      </c>
      <c r="G99" s="79" t="e">
        <f>#REF!*#REF!</f>
        <v>#REF!</v>
      </c>
      <c r="H99" s="79" t="e">
        <f>#REF!*#REF!</f>
        <v>#REF!</v>
      </c>
      <c r="I99" s="79" t="e">
        <f>D99*#REF!</f>
        <v>#REF!</v>
      </c>
    </row>
    <row r="100" spans="2:9" ht="12.75">
      <c r="B100" s="2">
        <v>0.8194444444444445</v>
      </c>
      <c r="C100" s="3" t="s">
        <v>55</v>
      </c>
      <c r="D100" s="4">
        <v>3400</v>
      </c>
      <c r="E100" s="77">
        <f t="shared" si="5"/>
        <v>8160</v>
      </c>
      <c r="F100" s="78">
        <f t="shared" si="4"/>
        <v>9792</v>
      </c>
      <c r="G100" s="79" t="e">
        <f>#REF!*#REF!</f>
        <v>#REF!</v>
      </c>
      <c r="H100" s="79" t="e">
        <f>#REF!*#REF!</f>
        <v>#REF!</v>
      </c>
      <c r="I100" s="79" t="e">
        <f>D100*#REF!</f>
        <v>#REF!</v>
      </c>
    </row>
    <row r="101" spans="2:9" ht="12.75">
      <c r="B101" s="2">
        <v>0.8611111111111112</v>
      </c>
      <c r="C101" s="3" t="s">
        <v>55</v>
      </c>
      <c r="D101" s="4">
        <v>3600</v>
      </c>
      <c r="E101" s="77">
        <f t="shared" si="5"/>
        <v>8640</v>
      </c>
      <c r="F101" s="78">
        <f t="shared" si="4"/>
        <v>10368</v>
      </c>
      <c r="G101" s="79" t="e">
        <f>#REF!*#REF!</f>
        <v>#REF!</v>
      </c>
      <c r="H101" s="79" t="e">
        <f>#REF!*#REF!</f>
        <v>#REF!</v>
      </c>
      <c r="I101" s="79" t="e">
        <f>D101*#REF!</f>
        <v>#REF!</v>
      </c>
    </row>
    <row r="102" spans="2:9" ht="12.75">
      <c r="B102" s="2">
        <v>0.8958333333333334</v>
      </c>
      <c r="C102" s="3" t="s">
        <v>55</v>
      </c>
      <c r="D102" s="4">
        <v>3600</v>
      </c>
      <c r="E102" s="77">
        <f t="shared" si="5"/>
        <v>8640</v>
      </c>
      <c r="F102" s="78">
        <f t="shared" si="4"/>
        <v>10368</v>
      </c>
      <c r="G102" s="79" t="e">
        <f>#REF!*#REF!</f>
        <v>#REF!</v>
      </c>
      <c r="H102" s="79" t="e">
        <f>#REF!*#REF!</f>
        <v>#REF!</v>
      </c>
      <c r="I102" s="79" t="e">
        <f>D102*#REF!</f>
        <v>#REF!</v>
      </c>
    </row>
    <row r="103" spans="2:9" ht="12.75">
      <c r="B103" s="2">
        <v>0.9166666666666666</v>
      </c>
      <c r="C103" s="3" t="s">
        <v>81</v>
      </c>
      <c r="D103" s="4">
        <v>2150</v>
      </c>
      <c r="E103" s="77">
        <f t="shared" si="5"/>
        <v>5160</v>
      </c>
      <c r="F103" s="78">
        <f t="shared" si="4"/>
        <v>6192</v>
      </c>
      <c r="G103" s="79" t="e">
        <f>#REF!*#REF!</f>
        <v>#REF!</v>
      </c>
      <c r="H103" s="79" t="e">
        <f>#REF!*#REF!</f>
        <v>#REF!</v>
      </c>
      <c r="I103" s="79" t="e">
        <f>D103*#REF!</f>
        <v>#REF!</v>
      </c>
    </row>
    <row r="104" spans="2:9" ht="12.75">
      <c r="B104" s="2">
        <v>0.9375</v>
      </c>
      <c r="C104" s="3" t="s">
        <v>81</v>
      </c>
      <c r="D104" s="4">
        <v>2150</v>
      </c>
      <c r="E104" s="77">
        <f t="shared" si="5"/>
        <v>5160</v>
      </c>
      <c r="F104" s="78">
        <f t="shared" si="4"/>
        <v>6192</v>
      </c>
      <c r="G104" s="79" t="e">
        <f>#REF!*#REF!</f>
        <v>#REF!</v>
      </c>
      <c r="H104" s="79" t="e">
        <f>#REF!*#REF!</f>
        <v>#REF!</v>
      </c>
      <c r="I104" s="79" t="e">
        <f>D104*#REF!</f>
        <v>#REF!</v>
      </c>
    </row>
    <row r="105" spans="2:9" ht="12.75">
      <c r="B105" s="2">
        <v>0.9583333333333334</v>
      </c>
      <c r="C105" s="3" t="s">
        <v>55</v>
      </c>
      <c r="D105" s="4">
        <v>950</v>
      </c>
      <c r="E105" s="77">
        <f t="shared" si="5"/>
        <v>2280</v>
      </c>
      <c r="F105" s="78">
        <f t="shared" si="4"/>
        <v>2736</v>
      </c>
      <c r="G105" s="79" t="e">
        <f>#REF!*#REF!</f>
        <v>#REF!</v>
      </c>
      <c r="H105" s="79" t="e">
        <f>#REF!*#REF!</f>
        <v>#REF!</v>
      </c>
      <c r="I105" s="79" t="e">
        <f>D105*#REF!</f>
        <v>#REF!</v>
      </c>
    </row>
    <row r="106" spans="2:9" ht="12.75">
      <c r="B106" s="2">
        <v>0.9930555555555555</v>
      </c>
      <c r="C106" s="3" t="s">
        <v>55</v>
      </c>
      <c r="D106" s="4">
        <v>300</v>
      </c>
      <c r="E106" s="77">
        <f t="shared" si="5"/>
        <v>720</v>
      </c>
      <c r="F106" s="78">
        <f t="shared" si="4"/>
        <v>864</v>
      </c>
      <c r="G106" s="79" t="e">
        <f>#REF!*#REF!</f>
        <v>#REF!</v>
      </c>
      <c r="H106" s="79" t="e">
        <f>#REF!*#REF!</f>
        <v>#REF!</v>
      </c>
      <c r="I106" s="79" t="e">
        <f>D106*#REF!</f>
        <v>#REF!</v>
      </c>
    </row>
    <row r="107" spans="2:9" ht="12.75">
      <c r="B107" s="2">
        <v>1.0208333333333333</v>
      </c>
      <c r="C107" s="3" t="s">
        <v>55</v>
      </c>
      <c r="D107" s="4">
        <v>90</v>
      </c>
      <c r="E107" s="77">
        <f t="shared" si="5"/>
        <v>216.66666666666669</v>
      </c>
      <c r="F107" s="78">
        <f t="shared" si="4"/>
        <v>260</v>
      </c>
      <c r="G107" s="79" t="e">
        <f>#REF!*#REF!</f>
        <v>#REF!</v>
      </c>
      <c r="H107" s="79" t="e">
        <f>#REF!*#REF!</f>
        <v>#REF!</v>
      </c>
      <c r="I107" s="79" t="e">
        <f>D107*#REF!</f>
        <v>#REF!</v>
      </c>
    </row>
    <row r="108" spans="2:9" ht="15.75">
      <c r="B108" s="82" t="s">
        <v>64</v>
      </c>
      <c r="C108" s="82"/>
      <c r="D108" s="82"/>
      <c r="E108" s="82"/>
      <c r="F108" s="82"/>
      <c r="G108" s="79" t="e">
        <f>#REF!*#REF!</f>
        <v>#REF!</v>
      </c>
      <c r="H108" s="79" t="e">
        <f>#REF!*#REF!</f>
        <v>#REF!</v>
      </c>
      <c r="I108" s="79" t="e">
        <f>D108*#REF!</f>
        <v>#REF!</v>
      </c>
    </row>
    <row r="109" spans="2:9" ht="12.75">
      <c r="B109" s="2">
        <v>0.2534722222222222</v>
      </c>
      <c r="C109" s="3" t="s">
        <v>54</v>
      </c>
      <c r="D109" s="4">
        <v>110</v>
      </c>
      <c r="E109" s="77">
        <f>F109/1.2</f>
        <v>264.1666666666667</v>
      </c>
      <c r="F109" s="78">
        <f aca="true" t="shared" si="6" ref="F109:F140">ROUNDUP(D109*1.2*2.4,0)</f>
        <v>317</v>
      </c>
      <c r="G109" s="79" t="e">
        <f>#REF!*#REF!</f>
        <v>#REF!</v>
      </c>
      <c r="H109" s="79" t="e">
        <f>#REF!*#REF!</f>
        <v>#REF!</v>
      </c>
      <c r="I109" s="79" t="e">
        <f>D109*#REF!</f>
        <v>#REF!</v>
      </c>
    </row>
    <row r="110" spans="2:9" ht="12.75">
      <c r="B110" s="2">
        <v>0.2569444444444445</v>
      </c>
      <c r="C110" s="3" t="s">
        <v>81</v>
      </c>
      <c r="D110" s="4">
        <v>110</v>
      </c>
      <c r="E110" s="77">
        <f aca="true" t="shared" si="7" ref="E110:E140">F110/1.2</f>
        <v>264.1666666666667</v>
      </c>
      <c r="F110" s="78">
        <f t="shared" si="6"/>
        <v>317</v>
      </c>
      <c r="G110" s="79" t="e">
        <f>#REF!*#REF!</f>
        <v>#REF!</v>
      </c>
      <c r="H110" s="79" t="e">
        <f>#REF!*#REF!</f>
        <v>#REF!</v>
      </c>
      <c r="I110" s="79" t="e">
        <f>D110*#REF!</f>
        <v>#REF!</v>
      </c>
    </row>
    <row r="111" spans="2:9" ht="12.75">
      <c r="B111" s="2">
        <v>0.2951388888888889</v>
      </c>
      <c r="C111" s="3" t="s">
        <v>54</v>
      </c>
      <c r="D111" s="4">
        <v>230</v>
      </c>
      <c r="E111" s="77">
        <f t="shared" si="7"/>
        <v>552.5</v>
      </c>
      <c r="F111" s="78">
        <f t="shared" si="6"/>
        <v>663</v>
      </c>
      <c r="G111" s="79" t="e">
        <f>#REF!*#REF!</f>
        <v>#REF!</v>
      </c>
      <c r="H111" s="79" t="e">
        <f>#REF!*#REF!</f>
        <v>#REF!</v>
      </c>
      <c r="I111" s="79" t="e">
        <f>D111*#REF!</f>
        <v>#REF!</v>
      </c>
    </row>
    <row r="112" spans="2:9" ht="12.75">
      <c r="B112" s="2">
        <v>0.2986111111111111</v>
      </c>
      <c r="C112" s="3" t="s">
        <v>81</v>
      </c>
      <c r="D112" s="4">
        <v>230</v>
      </c>
      <c r="E112" s="77">
        <f t="shared" si="7"/>
        <v>552.5</v>
      </c>
      <c r="F112" s="78">
        <f t="shared" si="6"/>
        <v>663</v>
      </c>
      <c r="G112" s="79" t="e">
        <f>#REF!*#REF!</f>
        <v>#REF!</v>
      </c>
      <c r="H112" s="79" t="e">
        <f>#REF!*#REF!</f>
        <v>#REF!</v>
      </c>
      <c r="I112" s="79" t="e">
        <f>D112*#REF!</f>
        <v>#REF!</v>
      </c>
    </row>
    <row r="113" spans="2:9" ht="12.75">
      <c r="B113" s="2">
        <v>0.3368055555555556</v>
      </c>
      <c r="C113" s="3" t="s">
        <v>54</v>
      </c>
      <c r="D113" s="4">
        <v>230</v>
      </c>
      <c r="E113" s="77">
        <f t="shared" si="7"/>
        <v>552.5</v>
      </c>
      <c r="F113" s="78">
        <f t="shared" si="6"/>
        <v>663</v>
      </c>
      <c r="G113" s="79" t="e">
        <f>#REF!*#REF!</f>
        <v>#REF!</v>
      </c>
      <c r="H113" s="79" t="e">
        <f>#REF!*#REF!</f>
        <v>#REF!</v>
      </c>
      <c r="I113" s="79" t="e">
        <f>D113*#REF!</f>
        <v>#REF!</v>
      </c>
    </row>
    <row r="114" spans="2:9" ht="12.75">
      <c r="B114" s="2">
        <v>0.34027777777777773</v>
      </c>
      <c r="C114" s="3" t="s">
        <v>81</v>
      </c>
      <c r="D114" s="4">
        <v>230</v>
      </c>
      <c r="E114" s="77">
        <f t="shared" si="7"/>
        <v>552.5</v>
      </c>
      <c r="F114" s="78">
        <f t="shared" si="6"/>
        <v>663</v>
      </c>
      <c r="G114" s="79" t="e">
        <f>#REF!*#REF!</f>
        <v>#REF!</v>
      </c>
      <c r="H114" s="79" t="e">
        <f>#REF!*#REF!</f>
        <v>#REF!</v>
      </c>
      <c r="I114" s="79" t="e">
        <f>D114*#REF!</f>
        <v>#REF!</v>
      </c>
    </row>
    <row r="115" spans="2:9" ht="12.75">
      <c r="B115" s="2">
        <v>0.37847222222222227</v>
      </c>
      <c r="C115" s="3" t="s">
        <v>55</v>
      </c>
      <c r="D115" s="4">
        <v>340</v>
      </c>
      <c r="E115" s="77">
        <f t="shared" si="7"/>
        <v>816.6666666666667</v>
      </c>
      <c r="F115" s="78">
        <f t="shared" si="6"/>
        <v>980</v>
      </c>
      <c r="G115" s="79" t="e">
        <f>#REF!*#REF!</f>
        <v>#REF!</v>
      </c>
      <c r="H115" s="79" t="e">
        <f>#REF!*#REF!</f>
        <v>#REF!</v>
      </c>
      <c r="I115" s="79" t="e">
        <f>D115*#REF!</f>
        <v>#REF!</v>
      </c>
    </row>
    <row r="116" spans="2:9" ht="12.75">
      <c r="B116" s="2">
        <v>0.4166666666666667</v>
      </c>
      <c r="C116" s="3" t="s">
        <v>57</v>
      </c>
      <c r="D116" s="4">
        <v>380</v>
      </c>
      <c r="E116" s="77">
        <f t="shared" si="7"/>
        <v>912.5</v>
      </c>
      <c r="F116" s="78">
        <f t="shared" si="6"/>
        <v>1095</v>
      </c>
      <c r="G116" s="79" t="e">
        <f>#REF!*#REF!</f>
        <v>#REF!</v>
      </c>
      <c r="H116" s="79" t="e">
        <f>#REF!*#REF!</f>
        <v>#REF!</v>
      </c>
      <c r="I116" s="79" t="e">
        <f>D116*#REF!</f>
        <v>#REF!</v>
      </c>
    </row>
    <row r="117" spans="2:9" ht="12.75">
      <c r="B117" s="2">
        <v>0.4305555555555556</v>
      </c>
      <c r="C117" s="3" t="s">
        <v>54</v>
      </c>
      <c r="D117" s="4">
        <v>380</v>
      </c>
      <c r="E117" s="77">
        <f t="shared" si="7"/>
        <v>912.5</v>
      </c>
      <c r="F117" s="78">
        <f t="shared" si="6"/>
        <v>1095</v>
      </c>
      <c r="G117" s="79" t="e">
        <f>#REF!*#REF!</f>
        <v>#REF!</v>
      </c>
      <c r="H117" s="79" t="e">
        <f>#REF!*#REF!</f>
        <v>#REF!</v>
      </c>
      <c r="I117" s="79" t="e">
        <f>D117*#REF!</f>
        <v>#REF!</v>
      </c>
    </row>
    <row r="118" spans="2:9" ht="12.75">
      <c r="B118" s="2">
        <v>0.43402777777777773</v>
      </c>
      <c r="C118" s="3" t="s">
        <v>55</v>
      </c>
      <c r="D118" s="4">
        <v>380</v>
      </c>
      <c r="E118" s="77">
        <f t="shared" si="7"/>
        <v>912.5</v>
      </c>
      <c r="F118" s="78">
        <f t="shared" si="6"/>
        <v>1095</v>
      </c>
      <c r="G118" s="79" t="e">
        <f>#REF!*#REF!</f>
        <v>#REF!</v>
      </c>
      <c r="H118" s="79" t="e">
        <f>#REF!*#REF!</f>
        <v>#REF!</v>
      </c>
      <c r="I118" s="79" t="e">
        <f>D118*#REF!</f>
        <v>#REF!</v>
      </c>
    </row>
    <row r="119" spans="2:9" ht="12.75">
      <c r="B119" s="2">
        <v>0.46527777777777773</v>
      </c>
      <c r="C119" s="3" t="s">
        <v>55</v>
      </c>
      <c r="D119" s="4">
        <v>380</v>
      </c>
      <c r="E119" s="77">
        <f t="shared" si="7"/>
        <v>912.5</v>
      </c>
      <c r="F119" s="78">
        <f t="shared" si="6"/>
        <v>1095</v>
      </c>
      <c r="G119" s="79" t="e">
        <f>#REF!*#REF!</f>
        <v>#REF!</v>
      </c>
      <c r="H119" s="79" t="e">
        <f>#REF!*#REF!</f>
        <v>#REF!</v>
      </c>
      <c r="I119" s="79" t="e">
        <f>D119*#REF!</f>
        <v>#REF!</v>
      </c>
    </row>
    <row r="120" spans="2:9" ht="12.75">
      <c r="B120" s="2">
        <v>0.5</v>
      </c>
      <c r="C120" s="3" t="s">
        <v>58</v>
      </c>
      <c r="D120" s="4">
        <v>430</v>
      </c>
      <c r="E120" s="77">
        <f t="shared" si="7"/>
        <v>1032.5</v>
      </c>
      <c r="F120" s="78">
        <f t="shared" si="6"/>
        <v>1239</v>
      </c>
      <c r="G120" s="79" t="e">
        <f>#REF!*#REF!</f>
        <v>#REF!</v>
      </c>
      <c r="H120" s="79" t="e">
        <f>#REF!*#REF!</f>
        <v>#REF!</v>
      </c>
      <c r="I120" s="79" t="e">
        <f>D120*#REF!</f>
        <v>#REF!</v>
      </c>
    </row>
    <row r="121" spans="2:9" ht="12.75">
      <c r="B121" s="2">
        <v>0.5416666666666666</v>
      </c>
      <c r="C121" s="3" t="s">
        <v>57</v>
      </c>
      <c r="D121" s="4">
        <v>430</v>
      </c>
      <c r="E121" s="77">
        <f t="shared" si="7"/>
        <v>1032.5</v>
      </c>
      <c r="F121" s="78">
        <f t="shared" si="6"/>
        <v>1239</v>
      </c>
      <c r="G121" s="79" t="e">
        <f>#REF!*#REF!</f>
        <v>#REF!</v>
      </c>
      <c r="H121" s="79" t="e">
        <f>#REF!*#REF!</f>
        <v>#REF!</v>
      </c>
      <c r="I121" s="79" t="e">
        <f>D121*#REF!</f>
        <v>#REF!</v>
      </c>
    </row>
    <row r="122" spans="2:9" ht="12.75">
      <c r="B122" s="2">
        <v>0.5555555555555556</v>
      </c>
      <c r="C122" s="3" t="s">
        <v>59</v>
      </c>
      <c r="D122" s="4">
        <v>430</v>
      </c>
      <c r="E122" s="77">
        <f t="shared" si="7"/>
        <v>1032.5</v>
      </c>
      <c r="F122" s="78">
        <f t="shared" si="6"/>
        <v>1239</v>
      </c>
      <c r="G122" s="79" t="e">
        <f>#REF!*#REF!</f>
        <v>#REF!</v>
      </c>
      <c r="H122" s="79" t="e">
        <f>#REF!*#REF!</f>
        <v>#REF!</v>
      </c>
      <c r="I122" s="79" t="e">
        <f>D122*#REF!</f>
        <v>#REF!</v>
      </c>
    </row>
    <row r="123" spans="2:9" ht="12.75">
      <c r="B123" s="2">
        <v>0.579861111111111</v>
      </c>
      <c r="C123" s="3" t="s">
        <v>81</v>
      </c>
      <c r="D123" s="4">
        <v>430</v>
      </c>
      <c r="E123" s="77">
        <f t="shared" si="7"/>
        <v>1032.5</v>
      </c>
      <c r="F123" s="78">
        <f t="shared" si="6"/>
        <v>1239</v>
      </c>
      <c r="G123" s="79" t="e">
        <f>#REF!*#REF!</f>
        <v>#REF!</v>
      </c>
      <c r="H123" s="79" t="e">
        <f>#REF!*#REF!</f>
        <v>#REF!</v>
      </c>
      <c r="I123" s="79" t="e">
        <f>D123*#REF!</f>
        <v>#REF!</v>
      </c>
    </row>
    <row r="124" spans="2:9" ht="12.75">
      <c r="B124" s="2">
        <v>0.5972222222222222</v>
      </c>
      <c r="C124" s="3" t="s">
        <v>55</v>
      </c>
      <c r="D124" s="4">
        <v>430</v>
      </c>
      <c r="E124" s="77">
        <f t="shared" si="7"/>
        <v>1032.5</v>
      </c>
      <c r="F124" s="78">
        <f t="shared" si="6"/>
        <v>1239</v>
      </c>
      <c r="G124" s="79" t="e">
        <f>#REF!*#REF!</f>
        <v>#REF!</v>
      </c>
      <c r="H124" s="79" t="e">
        <f>#REF!*#REF!</f>
        <v>#REF!</v>
      </c>
      <c r="I124" s="79" t="e">
        <f>D124*#REF!</f>
        <v>#REF!</v>
      </c>
    </row>
    <row r="125" spans="2:9" ht="12.75">
      <c r="B125" s="2">
        <v>0.6319444444444444</v>
      </c>
      <c r="C125" s="3" t="s">
        <v>55</v>
      </c>
      <c r="D125" s="4">
        <v>510</v>
      </c>
      <c r="E125" s="77">
        <f t="shared" si="7"/>
        <v>1224.1666666666667</v>
      </c>
      <c r="F125" s="78">
        <f t="shared" si="6"/>
        <v>1469</v>
      </c>
      <c r="G125" s="79" t="e">
        <f>#REF!*#REF!</f>
        <v>#REF!</v>
      </c>
      <c r="H125" s="79" t="e">
        <f>#REF!*#REF!</f>
        <v>#REF!</v>
      </c>
      <c r="I125" s="79" t="e">
        <f>D125*#REF!</f>
        <v>#REF!</v>
      </c>
    </row>
    <row r="126" spans="2:9" ht="12.75">
      <c r="B126" s="2">
        <v>0.6666666666666666</v>
      </c>
      <c r="C126" s="3" t="s">
        <v>57</v>
      </c>
      <c r="D126" s="4">
        <v>600</v>
      </c>
      <c r="E126" s="77">
        <f t="shared" si="7"/>
        <v>1440</v>
      </c>
      <c r="F126" s="78">
        <f t="shared" si="6"/>
        <v>1728</v>
      </c>
      <c r="G126" s="79" t="e">
        <f>#REF!*#REF!</f>
        <v>#REF!</v>
      </c>
      <c r="H126" s="79" t="e">
        <f>#REF!*#REF!</f>
        <v>#REF!</v>
      </c>
      <c r="I126" s="79" t="e">
        <f>D126*#REF!</f>
        <v>#REF!</v>
      </c>
    </row>
    <row r="127" spans="2:9" ht="12.75">
      <c r="B127" s="2">
        <v>0.6805555555555555</v>
      </c>
      <c r="C127" s="3" t="s">
        <v>54</v>
      </c>
      <c r="D127" s="4">
        <v>600</v>
      </c>
      <c r="E127" s="77">
        <f t="shared" si="7"/>
        <v>1440</v>
      </c>
      <c r="F127" s="78">
        <f t="shared" si="6"/>
        <v>1728</v>
      </c>
      <c r="G127" s="79" t="e">
        <f>#REF!*#REF!</f>
        <v>#REF!</v>
      </c>
      <c r="H127" s="79" t="e">
        <f>#REF!*#REF!</f>
        <v>#REF!</v>
      </c>
      <c r="I127" s="79" t="e">
        <f>D127*#REF!</f>
        <v>#REF!</v>
      </c>
    </row>
    <row r="128" spans="2:9" ht="12.75">
      <c r="B128" s="2">
        <v>0.6840277777777778</v>
      </c>
      <c r="C128" s="3" t="s">
        <v>55</v>
      </c>
      <c r="D128" s="4">
        <v>850</v>
      </c>
      <c r="E128" s="77">
        <f t="shared" si="7"/>
        <v>2040</v>
      </c>
      <c r="F128" s="78">
        <f t="shared" si="6"/>
        <v>2448</v>
      </c>
      <c r="G128" s="79" t="e">
        <f>#REF!*#REF!</f>
        <v>#REF!</v>
      </c>
      <c r="H128" s="79" t="e">
        <f>#REF!*#REF!</f>
        <v>#REF!</v>
      </c>
      <c r="I128" s="79" t="e">
        <f>D128*#REF!</f>
        <v>#REF!</v>
      </c>
    </row>
    <row r="129" spans="2:9" ht="12.75">
      <c r="B129" s="2">
        <v>0.7152777777777778</v>
      </c>
      <c r="C129" s="3" t="s">
        <v>55</v>
      </c>
      <c r="D129" s="4">
        <v>1050</v>
      </c>
      <c r="E129" s="77">
        <f t="shared" si="7"/>
        <v>2520</v>
      </c>
      <c r="F129" s="78">
        <f t="shared" si="6"/>
        <v>3024</v>
      </c>
      <c r="G129" s="79" t="e">
        <f>#REF!*#REF!</f>
        <v>#REF!</v>
      </c>
      <c r="H129" s="79" t="e">
        <f>#REF!*#REF!</f>
        <v>#REF!</v>
      </c>
      <c r="I129" s="79" t="e">
        <f>D129*#REF!</f>
        <v>#REF!</v>
      </c>
    </row>
    <row r="130" spans="2:9" ht="12.75">
      <c r="B130" s="2">
        <v>0.75</v>
      </c>
      <c r="C130" s="3" t="s">
        <v>61</v>
      </c>
      <c r="D130" s="4">
        <v>2300</v>
      </c>
      <c r="E130" s="77">
        <f t="shared" si="7"/>
        <v>5520</v>
      </c>
      <c r="F130" s="78">
        <f t="shared" si="6"/>
        <v>6624</v>
      </c>
      <c r="G130" s="79" t="e">
        <f>#REF!*#REF!</f>
        <v>#REF!</v>
      </c>
      <c r="H130" s="79" t="e">
        <f>#REF!*#REF!</f>
        <v>#REF!</v>
      </c>
      <c r="I130" s="79" t="e">
        <f>D130*#REF!</f>
        <v>#REF!</v>
      </c>
    </row>
    <row r="131" spans="2:9" ht="12.75">
      <c r="B131" s="2">
        <v>0.7916666666666666</v>
      </c>
      <c r="C131" s="3" t="s">
        <v>57</v>
      </c>
      <c r="D131" s="4">
        <v>3000</v>
      </c>
      <c r="E131" s="77">
        <f t="shared" si="7"/>
        <v>7200</v>
      </c>
      <c r="F131" s="78">
        <f t="shared" si="6"/>
        <v>8640</v>
      </c>
      <c r="G131" s="79" t="e">
        <f>#REF!*#REF!</f>
        <v>#REF!</v>
      </c>
      <c r="H131" s="79" t="e">
        <f>#REF!*#REF!</f>
        <v>#REF!</v>
      </c>
      <c r="I131" s="79" t="e">
        <f>D131*#REF!</f>
        <v>#REF!</v>
      </c>
    </row>
    <row r="132" spans="2:9" ht="12.75">
      <c r="B132" s="2">
        <v>0.8159722222222222</v>
      </c>
      <c r="C132" s="3" t="s">
        <v>54</v>
      </c>
      <c r="D132" s="4">
        <v>3000</v>
      </c>
      <c r="E132" s="77">
        <f t="shared" si="7"/>
        <v>7200</v>
      </c>
      <c r="F132" s="78">
        <f t="shared" si="6"/>
        <v>8640</v>
      </c>
      <c r="G132" s="79" t="e">
        <f>#REF!*#REF!</f>
        <v>#REF!</v>
      </c>
      <c r="H132" s="79" t="e">
        <f>#REF!*#REF!</f>
        <v>#REF!</v>
      </c>
      <c r="I132" s="79" t="e">
        <f>D132*#REF!</f>
        <v>#REF!</v>
      </c>
    </row>
    <row r="133" spans="2:9" ht="12.75">
      <c r="B133" s="2">
        <v>0.8194444444444445</v>
      </c>
      <c r="C133" s="3" t="s">
        <v>55</v>
      </c>
      <c r="D133" s="4">
        <v>3400</v>
      </c>
      <c r="E133" s="77">
        <f t="shared" si="7"/>
        <v>8160</v>
      </c>
      <c r="F133" s="78">
        <f t="shared" si="6"/>
        <v>9792</v>
      </c>
      <c r="G133" s="79" t="e">
        <f>#REF!*#REF!</f>
        <v>#REF!</v>
      </c>
      <c r="H133" s="79" t="e">
        <f>#REF!*#REF!</f>
        <v>#REF!</v>
      </c>
      <c r="I133" s="79" t="e">
        <f>D133*#REF!</f>
        <v>#REF!</v>
      </c>
    </row>
    <row r="134" spans="2:9" ht="12.75">
      <c r="B134" s="2">
        <v>0.8611111111111112</v>
      </c>
      <c r="C134" s="3" t="s">
        <v>55</v>
      </c>
      <c r="D134" s="4">
        <v>3600</v>
      </c>
      <c r="E134" s="77">
        <f t="shared" si="7"/>
        <v>8640</v>
      </c>
      <c r="F134" s="78">
        <f t="shared" si="6"/>
        <v>10368</v>
      </c>
      <c r="G134" s="79" t="e">
        <f>#REF!*#REF!</f>
        <v>#REF!</v>
      </c>
      <c r="H134" s="79" t="e">
        <f>#REF!*#REF!</f>
        <v>#REF!</v>
      </c>
      <c r="I134" s="79" t="e">
        <f>D134*#REF!</f>
        <v>#REF!</v>
      </c>
    </row>
    <row r="135" spans="2:9" ht="12.75">
      <c r="B135" s="2">
        <v>0.8958333333333334</v>
      </c>
      <c r="C135" s="3" t="s">
        <v>55</v>
      </c>
      <c r="D135" s="4">
        <v>3600</v>
      </c>
      <c r="E135" s="77">
        <f t="shared" si="7"/>
        <v>8640</v>
      </c>
      <c r="F135" s="78">
        <f t="shared" si="6"/>
        <v>10368</v>
      </c>
      <c r="G135" s="79" t="e">
        <f>#REF!*#REF!</f>
        <v>#REF!</v>
      </c>
      <c r="H135" s="79" t="e">
        <f>#REF!*#REF!</f>
        <v>#REF!</v>
      </c>
      <c r="I135" s="79" t="e">
        <f>D135*#REF!</f>
        <v>#REF!</v>
      </c>
    </row>
    <row r="136" spans="2:9" ht="12.75">
      <c r="B136" s="2">
        <v>0.9166666666666666</v>
      </c>
      <c r="C136" s="3" t="s">
        <v>81</v>
      </c>
      <c r="D136" s="4">
        <v>2150</v>
      </c>
      <c r="E136" s="77">
        <f t="shared" si="7"/>
        <v>5160</v>
      </c>
      <c r="F136" s="78">
        <f t="shared" si="6"/>
        <v>6192</v>
      </c>
      <c r="G136" s="79" t="e">
        <f>#REF!*#REF!</f>
        <v>#REF!</v>
      </c>
      <c r="H136" s="79" t="e">
        <f>#REF!*#REF!</f>
        <v>#REF!</v>
      </c>
      <c r="I136" s="79" t="e">
        <f>D136*#REF!</f>
        <v>#REF!</v>
      </c>
    </row>
    <row r="137" spans="2:9" ht="12.75">
      <c r="B137" s="2">
        <v>0.9375</v>
      </c>
      <c r="C137" s="3" t="s">
        <v>81</v>
      </c>
      <c r="D137" s="4">
        <v>2150</v>
      </c>
      <c r="E137" s="77">
        <f t="shared" si="7"/>
        <v>5160</v>
      </c>
      <c r="F137" s="78">
        <f t="shared" si="6"/>
        <v>6192</v>
      </c>
      <c r="G137" s="79" t="e">
        <f>#REF!*#REF!</f>
        <v>#REF!</v>
      </c>
      <c r="H137" s="79" t="e">
        <f>#REF!*#REF!</f>
        <v>#REF!</v>
      </c>
      <c r="I137" s="79" t="e">
        <f>D137*#REF!</f>
        <v>#REF!</v>
      </c>
    </row>
    <row r="138" spans="2:9" ht="12.75">
      <c r="B138" s="2">
        <v>0.9583333333333334</v>
      </c>
      <c r="C138" s="3" t="s">
        <v>55</v>
      </c>
      <c r="D138" s="4">
        <v>950</v>
      </c>
      <c r="E138" s="77">
        <f t="shared" si="7"/>
        <v>2280</v>
      </c>
      <c r="F138" s="78">
        <f t="shared" si="6"/>
        <v>2736</v>
      </c>
      <c r="G138" s="79" t="e">
        <f>#REF!*#REF!</f>
        <v>#REF!</v>
      </c>
      <c r="H138" s="79" t="e">
        <f>#REF!*#REF!</f>
        <v>#REF!</v>
      </c>
      <c r="I138" s="79" t="e">
        <f>D138*#REF!</f>
        <v>#REF!</v>
      </c>
    </row>
    <row r="139" spans="2:9" ht="12.75">
      <c r="B139" s="2">
        <v>0.9930555555555555</v>
      </c>
      <c r="C139" s="3" t="s">
        <v>55</v>
      </c>
      <c r="D139" s="4">
        <v>300</v>
      </c>
      <c r="E139" s="77">
        <f t="shared" si="7"/>
        <v>720</v>
      </c>
      <c r="F139" s="78">
        <f t="shared" si="6"/>
        <v>864</v>
      </c>
      <c r="G139" s="79" t="e">
        <f>#REF!*#REF!</f>
        <v>#REF!</v>
      </c>
      <c r="H139" s="79" t="e">
        <f>#REF!*#REF!</f>
        <v>#REF!</v>
      </c>
      <c r="I139" s="79" t="e">
        <f>D139*#REF!</f>
        <v>#REF!</v>
      </c>
    </row>
    <row r="140" spans="2:9" ht="12.75">
      <c r="B140" s="2">
        <v>1.0208333333333333</v>
      </c>
      <c r="C140" s="3" t="s">
        <v>55</v>
      </c>
      <c r="D140" s="4">
        <v>90</v>
      </c>
      <c r="E140" s="77">
        <f t="shared" si="7"/>
        <v>216.66666666666669</v>
      </c>
      <c r="F140" s="78">
        <f t="shared" si="6"/>
        <v>260</v>
      </c>
      <c r="G140" s="79" t="e">
        <f>#REF!*#REF!</f>
        <v>#REF!</v>
      </c>
      <c r="H140" s="79" t="e">
        <f>#REF!*#REF!</f>
        <v>#REF!</v>
      </c>
      <c r="I140" s="79" t="e">
        <f>D140*#REF!</f>
        <v>#REF!</v>
      </c>
    </row>
    <row r="141" spans="2:9" ht="15.75">
      <c r="B141" s="82" t="s">
        <v>65</v>
      </c>
      <c r="C141" s="82"/>
      <c r="D141" s="82"/>
      <c r="E141" s="82"/>
      <c r="F141" s="82"/>
      <c r="G141" s="79" t="e">
        <f>#REF!*#REF!</f>
        <v>#REF!</v>
      </c>
      <c r="H141" s="79" t="e">
        <f>#REF!*#REF!</f>
        <v>#REF!</v>
      </c>
      <c r="I141" s="79" t="e">
        <f>D141*#REF!</f>
        <v>#REF!</v>
      </c>
    </row>
    <row r="142" spans="2:9" ht="12.75">
      <c r="B142" s="2">
        <v>0.2534722222222222</v>
      </c>
      <c r="C142" s="3" t="s">
        <v>54</v>
      </c>
      <c r="D142" s="4">
        <v>110</v>
      </c>
      <c r="E142" s="77">
        <f>F142/1.2</f>
        <v>264.1666666666667</v>
      </c>
      <c r="F142" s="78">
        <f aca="true" t="shared" si="8" ref="F142:F172">ROUNDUP(D142*1.2*2.4,0)</f>
        <v>317</v>
      </c>
      <c r="G142" s="79" t="e">
        <f>#REF!*#REF!</f>
        <v>#REF!</v>
      </c>
      <c r="H142" s="79" t="e">
        <f>#REF!*#REF!</f>
        <v>#REF!</v>
      </c>
      <c r="I142" s="79" t="e">
        <f>D142*#REF!</f>
        <v>#REF!</v>
      </c>
    </row>
    <row r="143" spans="2:9" ht="12.75">
      <c r="B143" s="2">
        <v>0.2569444444444445</v>
      </c>
      <c r="C143" s="3" t="s">
        <v>81</v>
      </c>
      <c r="D143" s="4">
        <v>110</v>
      </c>
      <c r="E143" s="77">
        <f aca="true" t="shared" si="9" ref="E143:E172">F143/1.2</f>
        <v>264.1666666666667</v>
      </c>
      <c r="F143" s="78">
        <f t="shared" si="8"/>
        <v>317</v>
      </c>
      <c r="G143" s="79" t="e">
        <f>#REF!*#REF!</f>
        <v>#REF!</v>
      </c>
      <c r="H143" s="79" t="e">
        <f>#REF!*#REF!</f>
        <v>#REF!</v>
      </c>
      <c r="I143" s="79" t="e">
        <f>D143*#REF!</f>
        <v>#REF!</v>
      </c>
    </row>
    <row r="144" spans="2:9" ht="12.75">
      <c r="B144" s="2">
        <v>0.2951388888888889</v>
      </c>
      <c r="C144" s="3" t="s">
        <v>54</v>
      </c>
      <c r="D144" s="4">
        <v>230</v>
      </c>
      <c r="E144" s="77">
        <f t="shared" si="9"/>
        <v>552.5</v>
      </c>
      <c r="F144" s="78">
        <f t="shared" si="8"/>
        <v>663</v>
      </c>
      <c r="G144" s="79" t="e">
        <f>#REF!*#REF!</f>
        <v>#REF!</v>
      </c>
      <c r="H144" s="79" t="e">
        <f>#REF!*#REF!</f>
        <v>#REF!</v>
      </c>
      <c r="I144" s="79" t="e">
        <f>D144*#REF!</f>
        <v>#REF!</v>
      </c>
    </row>
    <row r="145" spans="2:9" ht="12.75">
      <c r="B145" s="2">
        <v>0.2986111111111111</v>
      </c>
      <c r="C145" s="3" t="s">
        <v>81</v>
      </c>
      <c r="D145" s="4">
        <v>230</v>
      </c>
      <c r="E145" s="77">
        <f t="shared" si="9"/>
        <v>552.5</v>
      </c>
      <c r="F145" s="78">
        <f t="shared" si="8"/>
        <v>663</v>
      </c>
      <c r="G145" s="79" t="e">
        <f>#REF!*#REF!</f>
        <v>#REF!</v>
      </c>
      <c r="H145" s="79" t="e">
        <f>#REF!*#REF!</f>
        <v>#REF!</v>
      </c>
      <c r="I145" s="79" t="e">
        <f>D145*#REF!</f>
        <v>#REF!</v>
      </c>
    </row>
    <row r="146" spans="2:9" ht="12.75">
      <c r="B146" s="2">
        <v>0.3368055555555556</v>
      </c>
      <c r="C146" s="3" t="s">
        <v>54</v>
      </c>
      <c r="D146" s="4">
        <v>230</v>
      </c>
      <c r="E146" s="77">
        <f t="shared" si="9"/>
        <v>552.5</v>
      </c>
      <c r="F146" s="78">
        <f t="shared" si="8"/>
        <v>663</v>
      </c>
      <c r="G146" s="79" t="e">
        <f>#REF!*#REF!</f>
        <v>#REF!</v>
      </c>
      <c r="H146" s="79" t="e">
        <f>#REF!*#REF!</f>
        <v>#REF!</v>
      </c>
      <c r="I146" s="79" t="e">
        <f>D146*#REF!</f>
        <v>#REF!</v>
      </c>
    </row>
    <row r="147" spans="2:9" ht="12.75">
      <c r="B147" s="2">
        <v>0.34027777777777773</v>
      </c>
      <c r="C147" s="3" t="s">
        <v>81</v>
      </c>
      <c r="D147" s="4">
        <v>230</v>
      </c>
      <c r="E147" s="77">
        <f t="shared" si="9"/>
        <v>552.5</v>
      </c>
      <c r="F147" s="78">
        <f t="shared" si="8"/>
        <v>663</v>
      </c>
      <c r="G147" s="79" t="e">
        <f>#REF!*#REF!</f>
        <v>#REF!</v>
      </c>
      <c r="H147" s="79" t="e">
        <f>#REF!*#REF!</f>
        <v>#REF!</v>
      </c>
      <c r="I147" s="79" t="e">
        <f>D147*#REF!</f>
        <v>#REF!</v>
      </c>
    </row>
    <row r="148" spans="2:9" ht="12.75">
      <c r="B148" s="2">
        <v>0.375</v>
      </c>
      <c r="C148" s="3" t="s">
        <v>55</v>
      </c>
      <c r="D148" s="4">
        <v>340</v>
      </c>
      <c r="E148" s="77">
        <f t="shared" si="9"/>
        <v>816.6666666666667</v>
      </c>
      <c r="F148" s="78">
        <f t="shared" si="8"/>
        <v>980</v>
      </c>
      <c r="G148" s="79" t="e">
        <f>#REF!*#REF!</f>
        <v>#REF!</v>
      </c>
      <c r="H148" s="79" t="e">
        <f>#REF!*#REF!</f>
        <v>#REF!</v>
      </c>
      <c r="I148" s="79" t="e">
        <f>D148*#REF!</f>
        <v>#REF!</v>
      </c>
    </row>
    <row r="149" spans="2:9" ht="12.75">
      <c r="B149" s="2">
        <v>0.4166666666666667</v>
      </c>
      <c r="C149" s="3" t="s">
        <v>57</v>
      </c>
      <c r="D149" s="4">
        <v>380</v>
      </c>
      <c r="E149" s="77">
        <f t="shared" si="9"/>
        <v>912.5</v>
      </c>
      <c r="F149" s="78">
        <f t="shared" si="8"/>
        <v>1095</v>
      </c>
      <c r="G149" s="79" t="e">
        <f>#REF!*#REF!</f>
        <v>#REF!</v>
      </c>
      <c r="H149" s="79" t="e">
        <f>#REF!*#REF!</f>
        <v>#REF!</v>
      </c>
      <c r="I149" s="79" t="e">
        <f>D149*#REF!</f>
        <v>#REF!</v>
      </c>
    </row>
    <row r="150" spans="2:9" ht="12.75">
      <c r="B150" s="2">
        <v>0.4305555555555556</v>
      </c>
      <c r="C150" s="3" t="s">
        <v>54</v>
      </c>
      <c r="D150" s="4">
        <v>380</v>
      </c>
      <c r="E150" s="77">
        <f t="shared" si="9"/>
        <v>912.5</v>
      </c>
      <c r="F150" s="78">
        <f t="shared" si="8"/>
        <v>1095</v>
      </c>
      <c r="G150" s="79" t="e">
        <f>#REF!*#REF!</f>
        <v>#REF!</v>
      </c>
      <c r="H150" s="79" t="e">
        <f>#REF!*#REF!</f>
        <v>#REF!</v>
      </c>
      <c r="I150" s="79" t="e">
        <f>D150*#REF!</f>
        <v>#REF!</v>
      </c>
    </row>
    <row r="151" spans="2:9" ht="12.75">
      <c r="B151" s="2">
        <v>0.4305555555555556</v>
      </c>
      <c r="C151" s="3" t="s">
        <v>55</v>
      </c>
      <c r="D151" s="4">
        <v>380</v>
      </c>
      <c r="E151" s="77">
        <f t="shared" si="9"/>
        <v>912.5</v>
      </c>
      <c r="F151" s="78">
        <f t="shared" si="8"/>
        <v>1095</v>
      </c>
      <c r="G151" s="79" t="e">
        <f>#REF!*#REF!</f>
        <v>#REF!</v>
      </c>
      <c r="H151" s="79" t="e">
        <f>#REF!*#REF!</f>
        <v>#REF!</v>
      </c>
      <c r="I151" s="79" t="e">
        <f>D151*#REF!</f>
        <v>#REF!</v>
      </c>
    </row>
    <row r="152" spans="2:9" ht="12.75">
      <c r="B152" s="2">
        <v>0.46527777777777773</v>
      </c>
      <c r="C152" s="3" t="s">
        <v>55</v>
      </c>
      <c r="D152" s="4">
        <v>380</v>
      </c>
      <c r="E152" s="77">
        <f t="shared" si="9"/>
        <v>912.5</v>
      </c>
      <c r="F152" s="78">
        <f t="shared" si="8"/>
        <v>1095</v>
      </c>
      <c r="G152" s="79" t="e">
        <f>#REF!*#REF!</f>
        <v>#REF!</v>
      </c>
      <c r="H152" s="79" t="e">
        <f>#REF!*#REF!</f>
        <v>#REF!</v>
      </c>
      <c r="I152" s="79" t="e">
        <f>D152*#REF!</f>
        <v>#REF!</v>
      </c>
    </row>
    <row r="153" spans="2:9" ht="12.75">
      <c r="B153" s="2">
        <v>0.5</v>
      </c>
      <c r="C153" s="3" t="s">
        <v>58</v>
      </c>
      <c r="D153" s="4">
        <v>430</v>
      </c>
      <c r="E153" s="77">
        <f t="shared" si="9"/>
        <v>1032.5</v>
      </c>
      <c r="F153" s="78">
        <f t="shared" si="8"/>
        <v>1239</v>
      </c>
      <c r="G153" s="79" t="e">
        <f>#REF!*#REF!</f>
        <v>#REF!</v>
      </c>
      <c r="H153" s="79" t="e">
        <f>#REF!*#REF!</f>
        <v>#REF!</v>
      </c>
      <c r="I153" s="79" t="e">
        <f>D153*#REF!</f>
        <v>#REF!</v>
      </c>
    </row>
    <row r="154" spans="2:9" ht="12.75">
      <c r="B154" s="2">
        <v>0.5416666666666666</v>
      </c>
      <c r="C154" s="3" t="s">
        <v>57</v>
      </c>
      <c r="D154" s="4">
        <v>430</v>
      </c>
      <c r="E154" s="77">
        <f t="shared" si="9"/>
        <v>1032.5</v>
      </c>
      <c r="F154" s="78">
        <f t="shared" si="8"/>
        <v>1239</v>
      </c>
      <c r="G154" s="79" t="e">
        <f>#REF!*#REF!</f>
        <v>#REF!</v>
      </c>
      <c r="H154" s="79" t="e">
        <f>#REF!*#REF!</f>
        <v>#REF!</v>
      </c>
      <c r="I154" s="79" t="e">
        <f>D154*#REF!</f>
        <v>#REF!</v>
      </c>
    </row>
    <row r="155" spans="2:9" ht="12.75">
      <c r="B155" s="2">
        <v>0.5555555555555556</v>
      </c>
      <c r="C155" s="3" t="s">
        <v>59</v>
      </c>
      <c r="D155" s="4">
        <v>430</v>
      </c>
      <c r="E155" s="77">
        <f t="shared" si="9"/>
        <v>1032.5</v>
      </c>
      <c r="F155" s="78">
        <f t="shared" si="8"/>
        <v>1239</v>
      </c>
      <c r="G155" s="79" t="e">
        <f>#REF!*#REF!</f>
        <v>#REF!</v>
      </c>
      <c r="H155" s="79" t="e">
        <f>#REF!*#REF!</f>
        <v>#REF!</v>
      </c>
      <c r="I155" s="79" t="e">
        <f>D155*#REF!</f>
        <v>#REF!</v>
      </c>
    </row>
    <row r="156" spans="2:9" ht="12.75">
      <c r="B156" s="2">
        <v>0.579861111111111</v>
      </c>
      <c r="C156" s="3" t="s">
        <v>81</v>
      </c>
      <c r="D156" s="4">
        <v>430</v>
      </c>
      <c r="E156" s="77">
        <f t="shared" si="9"/>
        <v>1032.5</v>
      </c>
      <c r="F156" s="78">
        <f t="shared" si="8"/>
        <v>1239</v>
      </c>
      <c r="G156" s="79" t="e">
        <f>#REF!*#REF!</f>
        <v>#REF!</v>
      </c>
      <c r="H156" s="79" t="e">
        <f>#REF!*#REF!</f>
        <v>#REF!</v>
      </c>
      <c r="I156" s="79" t="e">
        <f>D156*#REF!</f>
        <v>#REF!</v>
      </c>
    </row>
    <row r="157" spans="2:9" ht="12.75">
      <c r="B157" s="2">
        <v>0.5972222222222222</v>
      </c>
      <c r="C157" s="3" t="s">
        <v>55</v>
      </c>
      <c r="D157" s="4">
        <v>430</v>
      </c>
      <c r="E157" s="77">
        <f t="shared" si="9"/>
        <v>1032.5</v>
      </c>
      <c r="F157" s="78">
        <f t="shared" si="8"/>
        <v>1239</v>
      </c>
      <c r="G157" s="79" t="e">
        <f>#REF!*#REF!</f>
        <v>#REF!</v>
      </c>
      <c r="H157" s="79" t="e">
        <f>#REF!*#REF!</f>
        <v>#REF!</v>
      </c>
      <c r="I157" s="79" t="e">
        <f>D157*#REF!</f>
        <v>#REF!</v>
      </c>
    </row>
    <row r="158" spans="2:9" ht="12.75">
      <c r="B158" s="2">
        <v>0.6319444444444444</v>
      </c>
      <c r="C158" s="3" t="s">
        <v>55</v>
      </c>
      <c r="D158" s="4">
        <v>510</v>
      </c>
      <c r="E158" s="77">
        <f t="shared" si="9"/>
        <v>1224.1666666666667</v>
      </c>
      <c r="F158" s="78">
        <f t="shared" si="8"/>
        <v>1469</v>
      </c>
      <c r="G158" s="79" t="e">
        <f>#REF!*#REF!</f>
        <v>#REF!</v>
      </c>
      <c r="H158" s="79" t="e">
        <f>#REF!*#REF!</f>
        <v>#REF!</v>
      </c>
      <c r="I158" s="79" t="e">
        <f>D158*#REF!</f>
        <v>#REF!</v>
      </c>
    </row>
    <row r="159" spans="2:9" ht="12.75">
      <c r="B159" s="2">
        <v>0.6666666666666666</v>
      </c>
      <c r="C159" s="3" t="s">
        <v>57</v>
      </c>
      <c r="D159" s="4">
        <v>600</v>
      </c>
      <c r="E159" s="77">
        <f t="shared" si="9"/>
        <v>1440</v>
      </c>
      <c r="F159" s="78">
        <f t="shared" si="8"/>
        <v>1728</v>
      </c>
      <c r="G159" s="79" t="e">
        <f>#REF!*#REF!</f>
        <v>#REF!</v>
      </c>
      <c r="H159" s="79" t="e">
        <f>#REF!*#REF!</f>
        <v>#REF!</v>
      </c>
      <c r="I159" s="79" t="e">
        <f>D159*#REF!</f>
        <v>#REF!</v>
      </c>
    </row>
    <row r="160" spans="2:9" ht="12.75">
      <c r="B160" s="2">
        <v>0.6805555555555555</v>
      </c>
      <c r="C160" s="3" t="s">
        <v>54</v>
      </c>
      <c r="D160" s="4">
        <v>600</v>
      </c>
      <c r="E160" s="77">
        <f t="shared" si="9"/>
        <v>1440</v>
      </c>
      <c r="F160" s="78">
        <f t="shared" si="8"/>
        <v>1728</v>
      </c>
      <c r="G160" s="79" t="e">
        <f>#REF!*#REF!</f>
        <v>#REF!</v>
      </c>
      <c r="H160" s="79" t="e">
        <f>#REF!*#REF!</f>
        <v>#REF!</v>
      </c>
      <c r="I160" s="79" t="e">
        <f>D160*#REF!</f>
        <v>#REF!</v>
      </c>
    </row>
    <row r="161" spans="2:9" ht="12.75">
      <c r="B161" s="2">
        <v>0.6805555555555555</v>
      </c>
      <c r="C161" s="3" t="s">
        <v>55</v>
      </c>
      <c r="D161" s="4">
        <v>850</v>
      </c>
      <c r="E161" s="77">
        <f t="shared" si="9"/>
        <v>2040</v>
      </c>
      <c r="F161" s="78">
        <f t="shared" si="8"/>
        <v>2448</v>
      </c>
      <c r="G161" s="79" t="e">
        <f>#REF!*#REF!</f>
        <v>#REF!</v>
      </c>
      <c r="H161" s="79" t="e">
        <f>#REF!*#REF!</f>
        <v>#REF!</v>
      </c>
      <c r="I161" s="79" t="e">
        <f>D161*#REF!</f>
        <v>#REF!</v>
      </c>
    </row>
    <row r="162" spans="2:9" ht="12.75">
      <c r="B162" s="2">
        <v>0.7152777777777778</v>
      </c>
      <c r="C162" s="3" t="s">
        <v>55</v>
      </c>
      <c r="D162" s="4">
        <v>1050</v>
      </c>
      <c r="E162" s="77">
        <f t="shared" si="9"/>
        <v>2520</v>
      </c>
      <c r="F162" s="78">
        <f t="shared" si="8"/>
        <v>3024</v>
      </c>
      <c r="G162" s="79" t="e">
        <f>#REF!*#REF!</f>
        <v>#REF!</v>
      </c>
      <c r="H162" s="79" t="e">
        <f>#REF!*#REF!</f>
        <v>#REF!</v>
      </c>
      <c r="I162" s="79" t="e">
        <f>D162*#REF!</f>
        <v>#REF!</v>
      </c>
    </row>
    <row r="163" spans="2:9" ht="12.75">
      <c r="B163" s="2">
        <v>0.75</v>
      </c>
      <c r="C163" s="3" t="s">
        <v>61</v>
      </c>
      <c r="D163" s="4">
        <v>2300</v>
      </c>
      <c r="E163" s="77">
        <f t="shared" si="9"/>
        <v>5520</v>
      </c>
      <c r="F163" s="78">
        <f t="shared" si="8"/>
        <v>6624</v>
      </c>
      <c r="G163" s="79" t="e">
        <f>#REF!*#REF!</f>
        <v>#REF!</v>
      </c>
      <c r="H163" s="79" t="e">
        <f>#REF!*#REF!</f>
        <v>#REF!</v>
      </c>
      <c r="I163" s="79" t="e">
        <f>D163*#REF!</f>
        <v>#REF!</v>
      </c>
    </row>
    <row r="164" spans="2:9" ht="12.75">
      <c r="B164" s="2">
        <v>0.7916666666666666</v>
      </c>
      <c r="C164" s="3" t="s">
        <v>57</v>
      </c>
      <c r="D164" s="4">
        <v>3000</v>
      </c>
      <c r="E164" s="77">
        <f t="shared" si="9"/>
        <v>7200</v>
      </c>
      <c r="F164" s="78">
        <f t="shared" si="8"/>
        <v>8640</v>
      </c>
      <c r="G164" s="79" t="e">
        <f>#REF!*#REF!</f>
        <v>#REF!</v>
      </c>
      <c r="H164" s="79" t="e">
        <f>#REF!*#REF!</f>
        <v>#REF!</v>
      </c>
      <c r="I164" s="79" t="e">
        <f>D164*#REF!</f>
        <v>#REF!</v>
      </c>
    </row>
    <row r="165" spans="2:9" ht="12.75">
      <c r="B165" s="2">
        <v>0.8159722222222222</v>
      </c>
      <c r="C165" s="3" t="s">
        <v>54</v>
      </c>
      <c r="D165" s="4">
        <v>3000</v>
      </c>
      <c r="E165" s="77">
        <f t="shared" si="9"/>
        <v>7200</v>
      </c>
      <c r="F165" s="78">
        <f t="shared" si="8"/>
        <v>8640</v>
      </c>
      <c r="G165" s="79" t="e">
        <f>#REF!*#REF!</f>
        <v>#REF!</v>
      </c>
      <c r="H165" s="79" t="e">
        <f>#REF!*#REF!</f>
        <v>#REF!</v>
      </c>
      <c r="I165" s="79" t="e">
        <f>D165*#REF!</f>
        <v>#REF!</v>
      </c>
    </row>
    <row r="166" spans="2:9" ht="12.75">
      <c r="B166" s="2">
        <v>0.8194444444444445</v>
      </c>
      <c r="C166" s="3" t="s">
        <v>81</v>
      </c>
      <c r="D166" s="4">
        <v>3400</v>
      </c>
      <c r="E166" s="77">
        <f t="shared" si="9"/>
        <v>8160</v>
      </c>
      <c r="F166" s="78">
        <f t="shared" si="8"/>
        <v>9792</v>
      </c>
      <c r="G166" s="79" t="e">
        <f>#REF!*#REF!</f>
        <v>#REF!</v>
      </c>
      <c r="H166" s="79" t="e">
        <f>#REF!*#REF!</f>
        <v>#REF!</v>
      </c>
      <c r="I166" s="79" t="e">
        <f>D166*#REF!</f>
        <v>#REF!</v>
      </c>
    </row>
    <row r="167" spans="2:9" ht="12.75">
      <c r="B167" s="2">
        <v>0.8333333333333334</v>
      </c>
      <c r="C167" s="3" t="s">
        <v>55</v>
      </c>
      <c r="D167" s="4">
        <v>3400</v>
      </c>
      <c r="E167" s="77">
        <f t="shared" si="9"/>
        <v>8160</v>
      </c>
      <c r="F167" s="78">
        <f t="shared" si="8"/>
        <v>9792</v>
      </c>
      <c r="G167" s="79" t="e">
        <f>#REF!*#REF!</f>
        <v>#REF!</v>
      </c>
      <c r="H167" s="79" t="e">
        <f>#REF!*#REF!</f>
        <v>#REF!</v>
      </c>
      <c r="I167" s="79" t="e">
        <f>D167*#REF!</f>
        <v>#REF!</v>
      </c>
    </row>
    <row r="168" spans="2:9" ht="12.75">
      <c r="B168" s="2">
        <v>0.8680555555555555</v>
      </c>
      <c r="C168" s="3" t="s">
        <v>55</v>
      </c>
      <c r="D168" s="4">
        <v>3600</v>
      </c>
      <c r="E168" s="77">
        <f t="shared" si="9"/>
        <v>8640</v>
      </c>
      <c r="F168" s="78">
        <f t="shared" si="8"/>
        <v>10368</v>
      </c>
      <c r="G168" s="79" t="e">
        <f>#REF!*#REF!</f>
        <v>#REF!</v>
      </c>
      <c r="H168" s="79" t="e">
        <f>#REF!*#REF!</f>
        <v>#REF!</v>
      </c>
      <c r="I168" s="79" t="e">
        <f>D168*#REF!</f>
        <v>#REF!</v>
      </c>
    </row>
    <row r="169" spans="2:9" ht="12.75">
      <c r="B169" s="2">
        <v>0.9027777777777778</v>
      </c>
      <c r="C169" s="3" t="s">
        <v>55</v>
      </c>
      <c r="D169" s="4">
        <v>3600</v>
      </c>
      <c r="E169" s="77">
        <f t="shared" si="9"/>
        <v>8640</v>
      </c>
      <c r="F169" s="78">
        <f t="shared" si="8"/>
        <v>10368</v>
      </c>
      <c r="G169" s="79" t="e">
        <f>#REF!*#REF!</f>
        <v>#REF!</v>
      </c>
      <c r="H169" s="79" t="e">
        <f>#REF!*#REF!</f>
        <v>#REF!</v>
      </c>
      <c r="I169" s="79" t="e">
        <f>D169*#REF!</f>
        <v>#REF!</v>
      </c>
    </row>
    <row r="170" spans="2:9" ht="12.75">
      <c r="B170" s="2">
        <v>0.9375</v>
      </c>
      <c r="C170" s="3" t="s">
        <v>81</v>
      </c>
      <c r="D170" s="4">
        <v>2150</v>
      </c>
      <c r="E170" s="77">
        <f t="shared" si="9"/>
        <v>5160</v>
      </c>
      <c r="F170" s="78">
        <f t="shared" si="8"/>
        <v>6192</v>
      </c>
      <c r="G170" s="79" t="e">
        <f>#REF!*#REF!</f>
        <v>#REF!</v>
      </c>
      <c r="H170" s="79" t="e">
        <f>#REF!*#REF!</f>
        <v>#REF!</v>
      </c>
      <c r="I170" s="79" t="e">
        <f>D170*#REF!</f>
        <v>#REF!</v>
      </c>
    </row>
    <row r="171" spans="2:9" ht="12.75">
      <c r="B171" s="2">
        <v>0.9791666666666666</v>
      </c>
      <c r="C171" s="3" t="s">
        <v>55</v>
      </c>
      <c r="D171" s="4">
        <v>300</v>
      </c>
      <c r="E171" s="77">
        <f t="shared" si="9"/>
        <v>720</v>
      </c>
      <c r="F171" s="78">
        <f t="shared" si="8"/>
        <v>864</v>
      </c>
      <c r="G171" s="79" t="e">
        <f>#REF!*#REF!</f>
        <v>#REF!</v>
      </c>
      <c r="H171" s="79" t="e">
        <f>#REF!*#REF!</f>
        <v>#REF!</v>
      </c>
      <c r="I171" s="79" t="e">
        <f>D171*#REF!</f>
        <v>#REF!</v>
      </c>
    </row>
    <row r="172" spans="2:9" ht="12.75">
      <c r="B172" s="2">
        <v>1.0208333333333333</v>
      </c>
      <c r="C172" s="3" t="s">
        <v>55</v>
      </c>
      <c r="D172" s="4">
        <v>90</v>
      </c>
      <c r="E172" s="77">
        <f t="shared" si="9"/>
        <v>216.66666666666669</v>
      </c>
      <c r="F172" s="78">
        <f t="shared" si="8"/>
        <v>260</v>
      </c>
      <c r="G172" s="79" t="e">
        <f>#REF!*#REF!</f>
        <v>#REF!</v>
      </c>
      <c r="H172" s="79" t="e">
        <f>#REF!*#REF!</f>
        <v>#REF!</v>
      </c>
      <c r="I172" s="79" t="e">
        <f>D172*#REF!</f>
        <v>#REF!</v>
      </c>
    </row>
    <row r="173" spans="2:9" ht="15.75">
      <c r="B173" s="82" t="s">
        <v>66</v>
      </c>
      <c r="C173" s="82"/>
      <c r="D173" s="82"/>
      <c r="E173" s="82"/>
      <c r="F173" s="82"/>
      <c r="G173" s="79" t="e">
        <f>#REF!*#REF!</f>
        <v>#REF!</v>
      </c>
      <c r="H173" s="79" t="e">
        <f>#REF!*#REF!</f>
        <v>#REF!</v>
      </c>
      <c r="I173" s="79" t="e">
        <f>D173*#REF!</f>
        <v>#REF!</v>
      </c>
    </row>
    <row r="174" spans="2:9" ht="12.75">
      <c r="B174" s="2">
        <v>0.25</v>
      </c>
      <c r="C174" s="3" t="s">
        <v>55</v>
      </c>
      <c r="D174" s="4">
        <v>90</v>
      </c>
      <c r="E174" s="77">
        <f>F174/1.2</f>
        <v>216.66666666666669</v>
      </c>
      <c r="F174" s="78">
        <f aca="true" t="shared" si="10" ref="F174:F203">ROUNDUP(D174*1.2*2.4,0)</f>
        <v>260</v>
      </c>
      <c r="G174" s="79" t="e">
        <f>#REF!*#REF!</f>
        <v>#REF!</v>
      </c>
      <c r="H174" s="79" t="e">
        <f>#REF!*#REF!</f>
        <v>#REF!</v>
      </c>
      <c r="I174" s="79" t="e">
        <f>D174*#REF!</f>
        <v>#REF!</v>
      </c>
    </row>
    <row r="175" spans="2:9" ht="12.75">
      <c r="B175" s="2">
        <v>0.2847222222222222</v>
      </c>
      <c r="C175" s="3" t="s">
        <v>55</v>
      </c>
      <c r="D175" s="4">
        <v>140</v>
      </c>
      <c r="E175" s="77">
        <f aca="true" t="shared" si="11" ref="E175:E203">F175/1.2</f>
        <v>336.6666666666667</v>
      </c>
      <c r="F175" s="78">
        <f t="shared" si="10"/>
        <v>404</v>
      </c>
      <c r="G175" s="79" t="e">
        <f>#REF!*#REF!</f>
        <v>#REF!</v>
      </c>
      <c r="H175" s="79" t="e">
        <f>#REF!*#REF!</f>
        <v>#REF!</v>
      </c>
      <c r="I175" s="79" t="e">
        <f>D175*#REF!</f>
        <v>#REF!</v>
      </c>
    </row>
    <row r="176" spans="2:9" ht="12.75">
      <c r="B176" s="2">
        <v>0.3194444444444445</v>
      </c>
      <c r="C176" s="3" t="s">
        <v>55</v>
      </c>
      <c r="D176" s="4">
        <v>140</v>
      </c>
      <c r="E176" s="77">
        <f t="shared" si="11"/>
        <v>336.6666666666667</v>
      </c>
      <c r="F176" s="78">
        <f t="shared" si="10"/>
        <v>404</v>
      </c>
      <c r="G176" s="79" t="e">
        <f>#REF!*#REF!</f>
        <v>#REF!</v>
      </c>
      <c r="H176" s="79" t="e">
        <f>#REF!*#REF!</f>
        <v>#REF!</v>
      </c>
      <c r="I176" s="79" t="e">
        <f>D176*#REF!</f>
        <v>#REF!</v>
      </c>
    </row>
    <row r="177" spans="2:9" ht="12.75">
      <c r="B177" s="2">
        <v>0.3333333333333333</v>
      </c>
      <c r="C177" s="3" t="s">
        <v>57</v>
      </c>
      <c r="D177" s="4">
        <v>300</v>
      </c>
      <c r="E177" s="77">
        <f t="shared" si="11"/>
        <v>720</v>
      </c>
      <c r="F177" s="78">
        <f t="shared" si="10"/>
        <v>864</v>
      </c>
      <c r="G177" s="79" t="e">
        <f>#REF!*#REF!</f>
        <v>#REF!</v>
      </c>
      <c r="H177" s="79" t="e">
        <f>#REF!*#REF!</f>
        <v>#REF!</v>
      </c>
      <c r="I177" s="79" t="e">
        <f>D177*#REF!</f>
        <v>#REF!</v>
      </c>
    </row>
    <row r="178" spans="2:9" ht="12.75">
      <c r="B178" s="2">
        <v>0.34722222222222227</v>
      </c>
      <c r="C178" s="3" t="s">
        <v>54</v>
      </c>
      <c r="D178" s="4">
        <v>300</v>
      </c>
      <c r="E178" s="77">
        <f t="shared" si="11"/>
        <v>720</v>
      </c>
      <c r="F178" s="78">
        <f t="shared" si="10"/>
        <v>864</v>
      </c>
      <c r="G178" s="79" t="e">
        <f>#REF!*#REF!</f>
        <v>#REF!</v>
      </c>
      <c r="H178" s="79" t="e">
        <f>#REF!*#REF!</f>
        <v>#REF!</v>
      </c>
      <c r="I178" s="79" t="e">
        <f>D178*#REF!</f>
        <v>#REF!</v>
      </c>
    </row>
    <row r="179" spans="2:9" ht="12.75">
      <c r="B179" s="2">
        <v>0.3506944444444444</v>
      </c>
      <c r="C179" s="3" t="s">
        <v>55</v>
      </c>
      <c r="D179" s="4">
        <v>300</v>
      </c>
      <c r="E179" s="77">
        <f t="shared" si="11"/>
        <v>720</v>
      </c>
      <c r="F179" s="78">
        <f t="shared" si="10"/>
        <v>864</v>
      </c>
      <c r="G179" s="79" t="e">
        <f>#REF!*#REF!</f>
        <v>#REF!</v>
      </c>
      <c r="H179" s="79" t="e">
        <f>#REF!*#REF!</f>
        <v>#REF!</v>
      </c>
      <c r="I179" s="79" t="e">
        <f>D179*#REF!</f>
        <v>#REF!</v>
      </c>
    </row>
    <row r="180" spans="2:9" ht="12.75">
      <c r="B180" s="2">
        <v>0.3680555555555556</v>
      </c>
      <c r="C180" s="3" t="s">
        <v>56</v>
      </c>
      <c r="D180" s="4">
        <v>380</v>
      </c>
      <c r="E180" s="77">
        <f t="shared" si="11"/>
        <v>912.5</v>
      </c>
      <c r="F180" s="78">
        <f t="shared" si="10"/>
        <v>1095</v>
      </c>
      <c r="G180" s="79" t="e">
        <f>#REF!*#REF!</f>
        <v>#REF!</v>
      </c>
      <c r="H180" s="79" t="e">
        <f>#REF!*#REF!</f>
        <v>#REF!</v>
      </c>
      <c r="I180" s="79" t="e">
        <f>D180*#REF!</f>
        <v>#REF!</v>
      </c>
    </row>
    <row r="181" spans="2:9" ht="12.75">
      <c r="B181" s="2">
        <v>0.3923611111111111</v>
      </c>
      <c r="C181" s="3" t="s">
        <v>56</v>
      </c>
      <c r="D181" s="4">
        <v>380</v>
      </c>
      <c r="E181" s="77">
        <f t="shared" si="11"/>
        <v>912.5</v>
      </c>
      <c r="F181" s="78">
        <f t="shared" si="10"/>
        <v>1095</v>
      </c>
      <c r="G181" s="79" t="e">
        <f>#REF!*#REF!</f>
        <v>#REF!</v>
      </c>
      <c r="H181" s="79" t="e">
        <f>#REF!*#REF!</f>
        <v>#REF!</v>
      </c>
      <c r="I181" s="79" t="e">
        <f>D181*#REF!</f>
        <v>#REF!</v>
      </c>
    </row>
    <row r="182" spans="2:9" ht="12.75">
      <c r="B182" s="2">
        <v>0.4166666666666667</v>
      </c>
      <c r="C182" s="3" t="s">
        <v>57</v>
      </c>
      <c r="D182" s="4">
        <v>1000</v>
      </c>
      <c r="E182" s="77">
        <f t="shared" si="11"/>
        <v>2400</v>
      </c>
      <c r="F182" s="78">
        <f t="shared" si="10"/>
        <v>2880</v>
      </c>
      <c r="G182" s="79" t="e">
        <f>#REF!*#REF!</f>
        <v>#REF!</v>
      </c>
      <c r="H182" s="79" t="e">
        <f>#REF!*#REF!</f>
        <v>#REF!</v>
      </c>
      <c r="I182" s="79" t="e">
        <f>D182*#REF!</f>
        <v>#REF!</v>
      </c>
    </row>
    <row r="183" spans="2:9" ht="12.75">
      <c r="B183" s="2">
        <v>0.4305555555555556</v>
      </c>
      <c r="C183" s="3" t="s">
        <v>54</v>
      </c>
      <c r="D183" s="4">
        <v>1000</v>
      </c>
      <c r="E183" s="77">
        <f t="shared" si="11"/>
        <v>2400</v>
      </c>
      <c r="F183" s="78">
        <f t="shared" si="10"/>
        <v>2880</v>
      </c>
      <c r="G183" s="79" t="e">
        <f>#REF!*#REF!</f>
        <v>#REF!</v>
      </c>
      <c r="H183" s="79" t="e">
        <f>#REF!*#REF!</f>
        <v>#REF!</v>
      </c>
      <c r="I183" s="79" t="e">
        <f>D183*#REF!</f>
        <v>#REF!</v>
      </c>
    </row>
    <row r="184" spans="2:9" ht="12.75">
      <c r="B184" s="2">
        <v>0.43402777777777773</v>
      </c>
      <c r="C184" s="3" t="s">
        <v>67</v>
      </c>
      <c r="D184" s="4">
        <v>1250</v>
      </c>
      <c r="E184" s="77">
        <f t="shared" si="11"/>
        <v>3000</v>
      </c>
      <c r="F184" s="78">
        <f t="shared" si="10"/>
        <v>3600</v>
      </c>
      <c r="G184" s="79" t="e">
        <f>#REF!*#REF!</f>
        <v>#REF!</v>
      </c>
      <c r="H184" s="79" t="e">
        <f>#REF!*#REF!</f>
        <v>#REF!</v>
      </c>
      <c r="I184" s="79" t="e">
        <f>D184*#REF!</f>
        <v>#REF!</v>
      </c>
    </row>
    <row r="185" spans="2:9" ht="12.75">
      <c r="B185" s="2">
        <v>0.4583333333333333</v>
      </c>
      <c r="C185" s="3" t="s">
        <v>56</v>
      </c>
      <c r="D185" s="4">
        <v>1250</v>
      </c>
      <c r="E185" s="77">
        <f t="shared" si="11"/>
        <v>3000</v>
      </c>
      <c r="F185" s="78">
        <f t="shared" si="10"/>
        <v>3600</v>
      </c>
      <c r="G185" s="79" t="e">
        <f>#REF!*#REF!</f>
        <v>#REF!</v>
      </c>
      <c r="H185" s="79" t="e">
        <f>#REF!*#REF!</f>
        <v>#REF!</v>
      </c>
      <c r="I185" s="79" t="e">
        <f>D185*#REF!</f>
        <v>#REF!</v>
      </c>
    </row>
    <row r="186" spans="2:9" ht="12.75">
      <c r="B186" s="2">
        <v>0.49652777777777773</v>
      </c>
      <c r="C186" s="3" t="s">
        <v>68</v>
      </c>
      <c r="D186" s="4">
        <v>1250</v>
      </c>
      <c r="E186" s="77">
        <f t="shared" si="11"/>
        <v>3000</v>
      </c>
      <c r="F186" s="78">
        <f t="shared" si="10"/>
        <v>3600</v>
      </c>
      <c r="G186" s="79" t="e">
        <f>#REF!*#REF!</f>
        <v>#REF!</v>
      </c>
      <c r="H186" s="79" t="e">
        <f>#REF!*#REF!</f>
        <v>#REF!</v>
      </c>
      <c r="I186" s="79" t="e">
        <f>D186*#REF!</f>
        <v>#REF!</v>
      </c>
    </row>
    <row r="187" spans="2:9" ht="12.75">
      <c r="B187" s="2">
        <v>0.5416666666666666</v>
      </c>
      <c r="C187" s="3" t="s">
        <v>57</v>
      </c>
      <c r="D187" s="4">
        <v>1250</v>
      </c>
      <c r="E187" s="77">
        <f t="shared" si="11"/>
        <v>3000</v>
      </c>
      <c r="F187" s="78">
        <f t="shared" si="10"/>
        <v>3600</v>
      </c>
      <c r="G187" s="79" t="e">
        <f>#REF!*#REF!</f>
        <v>#REF!</v>
      </c>
      <c r="H187" s="79" t="e">
        <f>#REF!*#REF!</f>
        <v>#REF!</v>
      </c>
      <c r="I187" s="79" t="e">
        <f>D187*#REF!</f>
        <v>#REF!</v>
      </c>
    </row>
    <row r="188" spans="2:9" ht="12.75">
      <c r="B188" s="2">
        <v>0.5555555555555556</v>
      </c>
      <c r="C188" s="3" t="s">
        <v>54</v>
      </c>
      <c r="D188" s="4">
        <v>1250</v>
      </c>
      <c r="E188" s="77">
        <f t="shared" si="11"/>
        <v>3000</v>
      </c>
      <c r="F188" s="78">
        <f t="shared" si="10"/>
        <v>3600</v>
      </c>
      <c r="G188" s="79" t="e">
        <f>#REF!*#REF!</f>
        <v>#REF!</v>
      </c>
      <c r="H188" s="79" t="e">
        <f>#REF!*#REF!</f>
        <v>#REF!</v>
      </c>
      <c r="I188" s="79" t="e">
        <f>D188*#REF!</f>
        <v>#REF!</v>
      </c>
    </row>
    <row r="189" spans="2:9" ht="12.75">
      <c r="B189" s="2">
        <v>0.5555555555555556</v>
      </c>
      <c r="C189" s="3" t="s">
        <v>84</v>
      </c>
      <c r="D189" s="4">
        <v>1250</v>
      </c>
      <c r="E189" s="77">
        <f t="shared" si="11"/>
        <v>3000</v>
      </c>
      <c r="F189" s="78">
        <f t="shared" si="10"/>
        <v>3600</v>
      </c>
      <c r="G189" s="79" t="e">
        <f>#REF!*#REF!</f>
        <v>#REF!</v>
      </c>
      <c r="H189" s="79" t="e">
        <f>#REF!*#REF!</f>
        <v>#REF!</v>
      </c>
      <c r="I189" s="79" t="e">
        <f>D189*#REF!</f>
        <v>#REF!</v>
      </c>
    </row>
    <row r="190" spans="2:9" ht="12.75">
      <c r="B190" s="2">
        <v>0.5972222222222222</v>
      </c>
      <c r="C190" s="3" t="s">
        <v>56</v>
      </c>
      <c r="D190" s="4">
        <v>1250</v>
      </c>
      <c r="E190" s="77">
        <f t="shared" si="11"/>
        <v>3000</v>
      </c>
      <c r="F190" s="78">
        <f t="shared" si="10"/>
        <v>3600</v>
      </c>
      <c r="G190" s="79" t="e">
        <f>#REF!*#REF!</f>
        <v>#REF!</v>
      </c>
      <c r="H190" s="79" t="e">
        <f>#REF!*#REF!</f>
        <v>#REF!</v>
      </c>
      <c r="I190" s="79" t="e">
        <f>D190*#REF!</f>
        <v>#REF!</v>
      </c>
    </row>
    <row r="191" spans="2:9" ht="12.75">
      <c r="B191" s="2">
        <v>0.625</v>
      </c>
      <c r="C191" s="3" t="s">
        <v>55</v>
      </c>
      <c r="D191" s="4">
        <v>1250</v>
      </c>
      <c r="E191" s="77">
        <f t="shared" si="11"/>
        <v>3000</v>
      </c>
      <c r="F191" s="78">
        <f t="shared" si="10"/>
        <v>3600</v>
      </c>
      <c r="G191" s="79" t="e">
        <f>#REF!*#REF!</f>
        <v>#REF!</v>
      </c>
      <c r="H191" s="79" t="e">
        <f>#REF!*#REF!</f>
        <v>#REF!</v>
      </c>
      <c r="I191" s="79" t="e">
        <f>D191*#REF!</f>
        <v>#REF!</v>
      </c>
    </row>
    <row r="192" spans="2:9" ht="12.75">
      <c r="B192" s="2">
        <v>0.6666666666666666</v>
      </c>
      <c r="C192" s="3" t="s">
        <v>57</v>
      </c>
      <c r="D192" s="4">
        <v>1350</v>
      </c>
      <c r="E192" s="77">
        <f t="shared" si="11"/>
        <v>3240</v>
      </c>
      <c r="F192" s="78">
        <f t="shared" si="10"/>
        <v>3888</v>
      </c>
      <c r="G192" s="79" t="e">
        <f>#REF!*#REF!</f>
        <v>#REF!</v>
      </c>
      <c r="H192" s="79" t="e">
        <f>#REF!*#REF!</f>
        <v>#REF!</v>
      </c>
      <c r="I192" s="79" t="e">
        <f>D192*#REF!</f>
        <v>#REF!</v>
      </c>
    </row>
    <row r="193" spans="2:9" ht="12.75">
      <c r="B193" s="2">
        <v>0.6805555555555555</v>
      </c>
      <c r="C193" s="3" t="s">
        <v>54</v>
      </c>
      <c r="D193" s="4">
        <v>1350</v>
      </c>
      <c r="E193" s="77">
        <f t="shared" si="11"/>
        <v>3240</v>
      </c>
      <c r="F193" s="78">
        <f t="shared" si="10"/>
        <v>3888</v>
      </c>
      <c r="G193" s="79" t="e">
        <f>#REF!*#REF!</f>
        <v>#REF!</v>
      </c>
      <c r="H193" s="79" t="e">
        <f>#REF!*#REF!</f>
        <v>#REF!</v>
      </c>
      <c r="I193" s="79" t="e">
        <f>D193*#REF!</f>
        <v>#REF!</v>
      </c>
    </row>
    <row r="194" spans="2:9" ht="12.75">
      <c r="B194" s="2">
        <v>0.6805555555555555</v>
      </c>
      <c r="C194" s="3" t="s">
        <v>55</v>
      </c>
      <c r="D194" s="4">
        <v>1450</v>
      </c>
      <c r="E194" s="77">
        <f t="shared" si="11"/>
        <v>3480</v>
      </c>
      <c r="F194" s="78">
        <f t="shared" si="10"/>
        <v>4176</v>
      </c>
      <c r="G194" s="79" t="e">
        <f>#REF!*#REF!</f>
        <v>#REF!</v>
      </c>
      <c r="H194" s="79" t="e">
        <f>#REF!*#REF!</f>
        <v>#REF!</v>
      </c>
      <c r="I194" s="79" t="e">
        <f>D194*#REF!</f>
        <v>#REF!</v>
      </c>
    </row>
    <row r="195" spans="2:9" ht="12.75">
      <c r="B195" s="2">
        <v>0.71875</v>
      </c>
      <c r="C195" s="3" t="s">
        <v>55</v>
      </c>
      <c r="D195" s="4">
        <v>1500</v>
      </c>
      <c r="E195" s="77">
        <f t="shared" si="11"/>
        <v>3600</v>
      </c>
      <c r="F195" s="78">
        <f t="shared" si="10"/>
        <v>4320</v>
      </c>
      <c r="G195" s="79" t="e">
        <f>#REF!*#REF!</f>
        <v>#REF!</v>
      </c>
      <c r="H195" s="79" t="e">
        <f>#REF!*#REF!</f>
        <v>#REF!</v>
      </c>
      <c r="I195" s="79" t="e">
        <f>D195*#REF!</f>
        <v>#REF!</v>
      </c>
    </row>
    <row r="196" spans="2:9" ht="12.75">
      <c r="B196" s="2">
        <v>0.7569444444444445</v>
      </c>
      <c r="C196" s="3" t="s">
        <v>69</v>
      </c>
      <c r="D196" s="4">
        <v>1800</v>
      </c>
      <c r="E196" s="77">
        <f t="shared" si="11"/>
        <v>4320</v>
      </c>
      <c r="F196" s="78">
        <f t="shared" si="10"/>
        <v>5184</v>
      </c>
      <c r="G196" s="79" t="e">
        <f>#REF!*#REF!</f>
        <v>#REF!</v>
      </c>
      <c r="H196" s="79" t="e">
        <f>#REF!*#REF!</f>
        <v>#REF!</v>
      </c>
      <c r="I196" s="79" t="e">
        <f>D196*#REF!</f>
        <v>#REF!</v>
      </c>
    </row>
    <row r="197" spans="2:9" ht="12.75">
      <c r="B197" s="2">
        <v>0.7916666666666666</v>
      </c>
      <c r="C197" s="3" t="s">
        <v>70</v>
      </c>
      <c r="D197" s="4">
        <v>2000</v>
      </c>
      <c r="E197" s="77">
        <f t="shared" si="11"/>
        <v>4800</v>
      </c>
      <c r="F197" s="78">
        <f t="shared" si="10"/>
        <v>5760</v>
      </c>
      <c r="G197" s="79" t="e">
        <f>#REF!*#REF!</f>
        <v>#REF!</v>
      </c>
      <c r="H197" s="79" t="e">
        <f>#REF!*#REF!</f>
        <v>#REF!</v>
      </c>
      <c r="I197" s="79" t="e">
        <f>D197*#REF!</f>
        <v>#REF!</v>
      </c>
    </row>
    <row r="198" spans="2:9" ht="12.75">
      <c r="B198" s="2">
        <v>0.8333333333333334</v>
      </c>
      <c r="C198" s="3" t="s">
        <v>71</v>
      </c>
      <c r="D198" s="4">
        <v>2600</v>
      </c>
      <c r="E198" s="77">
        <f t="shared" si="11"/>
        <v>6240</v>
      </c>
      <c r="F198" s="78">
        <f t="shared" si="10"/>
        <v>7488</v>
      </c>
      <c r="G198" s="79" t="e">
        <f>#REF!*#REF!</f>
        <v>#REF!</v>
      </c>
      <c r="H198" s="79" t="e">
        <f>#REF!*#REF!</f>
        <v>#REF!</v>
      </c>
      <c r="I198" s="79" t="e">
        <f>D198*#REF!</f>
        <v>#REF!</v>
      </c>
    </row>
    <row r="199" spans="2:9" ht="12.75">
      <c r="B199" s="2">
        <v>0.875</v>
      </c>
      <c r="C199" s="3" t="s">
        <v>72</v>
      </c>
      <c r="D199" s="4">
        <v>2600</v>
      </c>
      <c r="E199" s="77">
        <f t="shared" si="11"/>
        <v>6240</v>
      </c>
      <c r="F199" s="78">
        <f t="shared" si="10"/>
        <v>7488</v>
      </c>
      <c r="G199" s="79" t="e">
        <f>#REF!*#REF!</f>
        <v>#REF!</v>
      </c>
      <c r="H199" s="79" t="e">
        <f>#REF!*#REF!</f>
        <v>#REF!</v>
      </c>
      <c r="I199" s="79" t="e">
        <f>D199*#REF!</f>
        <v>#REF!</v>
      </c>
    </row>
    <row r="200" spans="2:9" ht="12.75">
      <c r="B200" s="2">
        <v>0.9097222222222222</v>
      </c>
      <c r="C200" s="3" t="s">
        <v>82</v>
      </c>
      <c r="D200" s="4">
        <v>2100</v>
      </c>
      <c r="E200" s="77">
        <f t="shared" si="11"/>
        <v>5040</v>
      </c>
      <c r="F200" s="78">
        <f t="shared" si="10"/>
        <v>6048</v>
      </c>
      <c r="G200" s="79" t="e">
        <f>#REF!*#REF!</f>
        <v>#REF!</v>
      </c>
      <c r="H200" s="79" t="e">
        <f>#REF!*#REF!</f>
        <v>#REF!</v>
      </c>
      <c r="I200" s="79" t="e">
        <f>D200*#REF!</f>
        <v>#REF!</v>
      </c>
    </row>
    <row r="201" spans="2:9" ht="12.75">
      <c r="B201" s="2">
        <v>0.951388888888889</v>
      </c>
      <c r="C201" s="3" t="s">
        <v>56</v>
      </c>
      <c r="D201" s="4">
        <v>430</v>
      </c>
      <c r="E201" s="77">
        <f t="shared" si="11"/>
        <v>1032.5</v>
      </c>
      <c r="F201" s="78">
        <f t="shared" si="10"/>
        <v>1239</v>
      </c>
      <c r="G201" s="79" t="e">
        <f>#REF!*#REF!</f>
        <v>#REF!</v>
      </c>
      <c r="H201" s="79" t="e">
        <f>#REF!*#REF!</f>
        <v>#REF!</v>
      </c>
      <c r="I201" s="79" t="e">
        <f>D201*#REF!</f>
        <v>#REF!</v>
      </c>
    </row>
    <row r="202" spans="2:9" ht="12.75">
      <c r="B202" s="2">
        <v>0.9791666666666666</v>
      </c>
      <c r="C202" s="3" t="s">
        <v>82</v>
      </c>
      <c r="D202" s="4">
        <v>260</v>
      </c>
      <c r="E202" s="77">
        <f t="shared" si="11"/>
        <v>624.1666666666667</v>
      </c>
      <c r="F202" s="78">
        <f t="shared" si="10"/>
        <v>749</v>
      </c>
      <c r="G202" s="79" t="e">
        <f>#REF!*#REF!</f>
        <v>#REF!</v>
      </c>
      <c r="H202" s="79" t="e">
        <f>#REF!*#REF!</f>
        <v>#REF!</v>
      </c>
      <c r="I202" s="79" t="e">
        <f>D202*#REF!</f>
        <v>#REF!</v>
      </c>
    </row>
    <row r="203" spans="2:9" ht="12.75">
      <c r="B203" s="2">
        <v>1</v>
      </c>
      <c r="C203" s="3" t="s">
        <v>82</v>
      </c>
      <c r="D203" s="4">
        <v>200</v>
      </c>
      <c r="E203" s="77">
        <f t="shared" si="11"/>
        <v>480</v>
      </c>
      <c r="F203" s="78">
        <f t="shared" si="10"/>
        <v>576</v>
      </c>
      <c r="G203" s="79" t="e">
        <f>#REF!*#REF!</f>
        <v>#REF!</v>
      </c>
      <c r="H203" s="79" t="e">
        <f>#REF!*#REF!</f>
        <v>#REF!</v>
      </c>
      <c r="I203" s="79" t="e">
        <f>D203*#REF!</f>
        <v>#REF!</v>
      </c>
    </row>
    <row r="204" spans="2:9" ht="15.75">
      <c r="B204" s="82" t="s">
        <v>73</v>
      </c>
      <c r="C204" s="82"/>
      <c r="D204" s="82"/>
      <c r="E204" s="82"/>
      <c r="F204" s="82"/>
      <c r="G204" s="79" t="e">
        <f>#REF!*#REF!</f>
        <v>#REF!</v>
      </c>
      <c r="H204" s="79" t="e">
        <f>#REF!*#REF!</f>
        <v>#REF!</v>
      </c>
      <c r="I204" s="79" t="e">
        <f>D204*#REF!</f>
        <v>#REF!</v>
      </c>
    </row>
    <row r="205" spans="2:9" ht="12.75">
      <c r="B205" s="2">
        <v>0.25</v>
      </c>
      <c r="C205" s="3" t="s">
        <v>55</v>
      </c>
      <c r="D205" s="4">
        <v>90</v>
      </c>
      <c r="E205" s="77">
        <f aca="true" t="shared" si="12" ref="E205:E235">F205/1.2</f>
        <v>216.66666666666669</v>
      </c>
      <c r="F205" s="78">
        <f aca="true" t="shared" si="13" ref="F205:F235">ROUNDUP(D205*1.2*2.4,0)</f>
        <v>260</v>
      </c>
      <c r="G205" s="79" t="e">
        <f>#REF!*#REF!</f>
        <v>#REF!</v>
      </c>
      <c r="H205" s="79" t="e">
        <f>#REF!*#REF!</f>
        <v>#REF!</v>
      </c>
      <c r="I205" s="79" t="e">
        <f>D205*#REF!</f>
        <v>#REF!</v>
      </c>
    </row>
    <row r="206" spans="2:9" ht="12.75">
      <c r="B206" s="2">
        <v>0.2847222222222222</v>
      </c>
      <c r="C206" s="3" t="s">
        <v>55</v>
      </c>
      <c r="D206" s="4">
        <v>140</v>
      </c>
      <c r="E206" s="77">
        <f t="shared" si="12"/>
        <v>336.6666666666667</v>
      </c>
      <c r="F206" s="78">
        <f t="shared" si="13"/>
        <v>404</v>
      </c>
      <c r="G206" s="79" t="e">
        <f>#REF!*#REF!</f>
        <v>#REF!</v>
      </c>
      <c r="H206" s="79" t="e">
        <f>#REF!*#REF!</f>
        <v>#REF!</v>
      </c>
      <c r="I206" s="79" t="e">
        <f>D206*#REF!</f>
        <v>#REF!</v>
      </c>
    </row>
    <row r="207" spans="2:9" ht="12.75">
      <c r="B207" s="2">
        <v>0.3194444444444445</v>
      </c>
      <c r="C207" s="3" t="s">
        <v>55</v>
      </c>
      <c r="D207" s="4">
        <v>140</v>
      </c>
      <c r="E207" s="77">
        <f t="shared" si="12"/>
        <v>336.6666666666667</v>
      </c>
      <c r="F207" s="78">
        <f t="shared" si="13"/>
        <v>404</v>
      </c>
      <c r="G207" s="79" t="e">
        <f>#REF!*#REF!</f>
        <v>#REF!</v>
      </c>
      <c r="H207" s="79" t="e">
        <f>#REF!*#REF!</f>
        <v>#REF!</v>
      </c>
      <c r="I207" s="79" t="e">
        <f>D207*#REF!</f>
        <v>#REF!</v>
      </c>
    </row>
    <row r="208" spans="2:9" ht="12.75">
      <c r="B208" s="2">
        <v>0.3333333333333333</v>
      </c>
      <c r="C208" s="3" t="s">
        <v>57</v>
      </c>
      <c r="D208" s="4">
        <v>300</v>
      </c>
      <c r="E208" s="77">
        <f t="shared" si="12"/>
        <v>720</v>
      </c>
      <c r="F208" s="78">
        <f t="shared" si="13"/>
        <v>864</v>
      </c>
      <c r="G208" s="79" t="e">
        <f>#REF!*#REF!</f>
        <v>#REF!</v>
      </c>
      <c r="H208" s="79" t="e">
        <f>#REF!*#REF!</f>
        <v>#REF!</v>
      </c>
      <c r="I208" s="79" t="e">
        <f>D208*#REF!</f>
        <v>#REF!</v>
      </c>
    </row>
    <row r="209" spans="2:9" ht="12.75">
      <c r="B209" s="2">
        <v>0.34722222222222227</v>
      </c>
      <c r="C209" s="3" t="s">
        <v>54</v>
      </c>
      <c r="D209" s="4">
        <v>300</v>
      </c>
      <c r="E209" s="77">
        <f t="shared" si="12"/>
        <v>720</v>
      </c>
      <c r="F209" s="78">
        <f t="shared" si="13"/>
        <v>864</v>
      </c>
      <c r="G209" s="79" t="e">
        <f>#REF!*#REF!</f>
        <v>#REF!</v>
      </c>
      <c r="H209" s="79" t="e">
        <f>#REF!*#REF!</f>
        <v>#REF!</v>
      </c>
      <c r="I209" s="79" t="e">
        <f>D209*#REF!</f>
        <v>#REF!</v>
      </c>
    </row>
    <row r="210" spans="2:9" ht="12.75">
      <c r="B210" s="2">
        <v>0.3506944444444444</v>
      </c>
      <c r="C210" s="3" t="s">
        <v>55</v>
      </c>
      <c r="D210" s="4">
        <v>300</v>
      </c>
      <c r="E210" s="77">
        <f t="shared" si="12"/>
        <v>720</v>
      </c>
      <c r="F210" s="78">
        <f t="shared" si="13"/>
        <v>864</v>
      </c>
      <c r="G210" s="79" t="e">
        <f>#REF!*#REF!</f>
        <v>#REF!</v>
      </c>
      <c r="H210" s="79" t="e">
        <f>#REF!*#REF!</f>
        <v>#REF!</v>
      </c>
      <c r="I210" s="79" t="e">
        <f>D210*#REF!</f>
        <v>#REF!</v>
      </c>
    </row>
    <row r="211" spans="2:9" ht="12.75">
      <c r="B211" s="2">
        <v>0.3680555555555556</v>
      </c>
      <c r="C211" s="3" t="s">
        <v>56</v>
      </c>
      <c r="D211" s="4">
        <v>380</v>
      </c>
      <c r="E211" s="77">
        <f t="shared" si="12"/>
        <v>912.5</v>
      </c>
      <c r="F211" s="78">
        <f t="shared" si="13"/>
        <v>1095</v>
      </c>
      <c r="G211" s="79" t="e">
        <f>#REF!*#REF!</f>
        <v>#REF!</v>
      </c>
      <c r="H211" s="79" t="e">
        <f>#REF!*#REF!</f>
        <v>#REF!</v>
      </c>
      <c r="I211" s="79" t="e">
        <f>D211*#REF!</f>
        <v>#REF!</v>
      </c>
    </row>
    <row r="212" spans="2:9" ht="12.75">
      <c r="B212" s="2">
        <v>0.3923611111111111</v>
      </c>
      <c r="C212" s="3" t="s">
        <v>60</v>
      </c>
      <c r="D212" s="4">
        <v>700</v>
      </c>
      <c r="E212" s="77">
        <f t="shared" si="12"/>
        <v>1680</v>
      </c>
      <c r="F212" s="78">
        <f t="shared" si="13"/>
        <v>2016</v>
      </c>
      <c r="G212" s="79" t="e">
        <f>#REF!*#REF!</f>
        <v>#REF!</v>
      </c>
      <c r="H212" s="79" t="e">
        <f>#REF!*#REF!</f>
        <v>#REF!</v>
      </c>
      <c r="I212" s="79" t="e">
        <f>D212*#REF!</f>
        <v>#REF!</v>
      </c>
    </row>
    <row r="213" spans="2:9" ht="12.75">
      <c r="B213" s="2">
        <v>0.4166666666666667</v>
      </c>
      <c r="C213" s="3" t="s">
        <v>57</v>
      </c>
      <c r="D213" s="4">
        <v>1000</v>
      </c>
      <c r="E213" s="77">
        <f t="shared" si="12"/>
        <v>2400</v>
      </c>
      <c r="F213" s="78">
        <f t="shared" si="13"/>
        <v>2880</v>
      </c>
      <c r="G213" s="79" t="e">
        <f>#REF!*#REF!</f>
        <v>#REF!</v>
      </c>
      <c r="H213" s="79" t="e">
        <f>#REF!*#REF!</f>
        <v>#REF!</v>
      </c>
      <c r="I213" s="79" t="e">
        <f>D213*#REF!</f>
        <v>#REF!</v>
      </c>
    </row>
    <row r="214" spans="2:9" ht="12.75">
      <c r="B214" s="2">
        <v>0.4305555555555556</v>
      </c>
      <c r="C214" s="3" t="s">
        <v>54</v>
      </c>
      <c r="D214" s="4">
        <v>1000</v>
      </c>
      <c r="E214" s="77">
        <f t="shared" si="12"/>
        <v>2400</v>
      </c>
      <c r="F214" s="78">
        <f t="shared" si="13"/>
        <v>2880</v>
      </c>
      <c r="G214" s="79" t="e">
        <f>#REF!*#REF!</f>
        <v>#REF!</v>
      </c>
      <c r="H214" s="79" t="e">
        <f>#REF!*#REF!</f>
        <v>#REF!</v>
      </c>
      <c r="I214" s="79" t="e">
        <f>D214*#REF!</f>
        <v>#REF!</v>
      </c>
    </row>
    <row r="215" spans="2:9" ht="12.75">
      <c r="B215" s="2">
        <v>0.43402777777777773</v>
      </c>
      <c r="C215" s="3" t="s">
        <v>74</v>
      </c>
      <c r="D215" s="4">
        <v>1250</v>
      </c>
      <c r="E215" s="77">
        <f t="shared" si="12"/>
        <v>3000</v>
      </c>
      <c r="F215" s="78">
        <f t="shared" si="13"/>
        <v>3600</v>
      </c>
      <c r="G215" s="79" t="e">
        <f>#REF!*#REF!</f>
        <v>#REF!</v>
      </c>
      <c r="H215" s="79" t="e">
        <f>#REF!*#REF!</f>
        <v>#REF!</v>
      </c>
      <c r="I215" s="79" t="e">
        <f>D215*#REF!</f>
        <v>#REF!</v>
      </c>
    </row>
    <row r="216" spans="2:9" ht="12.75">
      <c r="B216" s="2">
        <v>0.4583333333333333</v>
      </c>
      <c r="C216" s="3" t="s">
        <v>75</v>
      </c>
      <c r="D216" s="4">
        <v>1250</v>
      </c>
      <c r="E216" s="77">
        <f t="shared" si="12"/>
        <v>3000</v>
      </c>
      <c r="F216" s="78">
        <f t="shared" si="13"/>
        <v>3600</v>
      </c>
      <c r="G216" s="79" t="e">
        <f>#REF!*#REF!</f>
        <v>#REF!</v>
      </c>
      <c r="H216" s="79" t="e">
        <f>#REF!*#REF!</f>
        <v>#REF!</v>
      </c>
      <c r="I216" s="79" t="e">
        <f>D216*#REF!</f>
        <v>#REF!</v>
      </c>
    </row>
    <row r="217" spans="2:9" ht="12.75">
      <c r="B217" s="2">
        <v>0.4930555555555556</v>
      </c>
      <c r="C217" s="3" t="s">
        <v>76</v>
      </c>
      <c r="D217" s="4">
        <v>1250</v>
      </c>
      <c r="E217" s="77">
        <f t="shared" si="12"/>
        <v>3000</v>
      </c>
      <c r="F217" s="78">
        <f t="shared" si="13"/>
        <v>3600</v>
      </c>
      <c r="G217" s="79" t="e">
        <f>#REF!*#REF!</f>
        <v>#REF!</v>
      </c>
      <c r="H217" s="79" t="e">
        <f>#REF!*#REF!</f>
        <v>#REF!</v>
      </c>
      <c r="I217" s="79" t="e">
        <f>D217*#REF!</f>
        <v>#REF!</v>
      </c>
    </row>
    <row r="218" spans="2:9" ht="12.75">
      <c r="B218" s="2">
        <v>0.5416666666666666</v>
      </c>
      <c r="C218" s="3" t="s">
        <v>57</v>
      </c>
      <c r="D218" s="4">
        <v>1250</v>
      </c>
      <c r="E218" s="77">
        <f t="shared" si="12"/>
        <v>3000</v>
      </c>
      <c r="F218" s="78">
        <f t="shared" si="13"/>
        <v>3600</v>
      </c>
      <c r="G218" s="79" t="e">
        <f>#REF!*#REF!</f>
        <v>#REF!</v>
      </c>
      <c r="H218" s="79" t="e">
        <f>#REF!*#REF!</f>
        <v>#REF!</v>
      </c>
      <c r="I218" s="79" t="e">
        <f>D218*#REF!</f>
        <v>#REF!</v>
      </c>
    </row>
    <row r="219" spans="2:9" ht="12.75">
      <c r="B219" s="2">
        <v>0.5555555555555556</v>
      </c>
      <c r="C219" s="3" t="s">
        <v>54</v>
      </c>
      <c r="D219" s="4">
        <v>1250</v>
      </c>
      <c r="E219" s="77">
        <f t="shared" si="12"/>
        <v>3000</v>
      </c>
      <c r="F219" s="78">
        <f t="shared" si="13"/>
        <v>3600</v>
      </c>
      <c r="G219" s="79" t="e">
        <f>#REF!*#REF!</f>
        <v>#REF!</v>
      </c>
      <c r="H219" s="79" t="e">
        <f>#REF!*#REF!</f>
        <v>#REF!</v>
      </c>
      <c r="I219" s="79" t="e">
        <f>D219*#REF!</f>
        <v>#REF!</v>
      </c>
    </row>
    <row r="220" spans="2:9" ht="12.75">
      <c r="B220" s="2">
        <v>0.5555555555555556</v>
      </c>
      <c r="C220" s="3" t="s">
        <v>56</v>
      </c>
      <c r="D220" s="4">
        <v>1250</v>
      </c>
      <c r="E220" s="77">
        <f t="shared" si="12"/>
        <v>3000</v>
      </c>
      <c r="F220" s="78">
        <f t="shared" si="13"/>
        <v>3600</v>
      </c>
      <c r="G220" s="79" t="e">
        <f>#REF!*#REF!</f>
        <v>#REF!</v>
      </c>
      <c r="H220" s="79" t="e">
        <f>#REF!*#REF!</f>
        <v>#REF!</v>
      </c>
      <c r="I220" s="79" t="e">
        <f>D220*#REF!</f>
        <v>#REF!</v>
      </c>
    </row>
    <row r="221" spans="2:9" ht="12.75">
      <c r="B221" s="2">
        <v>0.5902777777777778</v>
      </c>
      <c r="C221" s="3" t="s">
        <v>56</v>
      </c>
      <c r="D221" s="4">
        <v>1250</v>
      </c>
      <c r="E221" s="77">
        <f t="shared" si="12"/>
        <v>3000</v>
      </c>
      <c r="F221" s="78">
        <f t="shared" si="13"/>
        <v>3600</v>
      </c>
      <c r="G221" s="79" t="e">
        <f>#REF!*#REF!</f>
        <v>#REF!</v>
      </c>
      <c r="H221" s="79" t="e">
        <f>#REF!*#REF!</f>
        <v>#REF!</v>
      </c>
      <c r="I221" s="79" t="e">
        <f>D221*#REF!</f>
        <v>#REF!</v>
      </c>
    </row>
    <row r="222" spans="2:9" ht="12.75">
      <c r="B222" s="2">
        <v>0.625</v>
      </c>
      <c r="C222" s="3" t="s">
        <v>55</v>
      </c>
      <c r="D222" s="4">
        <v>1250</v>
      </c>
      <c r="E222" s="77">
        <f t="shared" si="12"/>
        <v>3000</v>
      </c>
      <c r="F222" s="78">
        <f t="shared" si="13"/>
        <v>3600</v>
      </c>
      <c r="G222" s="79" t="e">
        <f>#REF!*#REF!</f>
        <v>#REF!</v>
      </c>
      <c r="H222" s="79" t="e">
        <f>#REF!*#REF!</f>
        <v>#REF!</v>
      </c>
      <c r="I222" s="79" t="e">
        <f>D222*#REF!</f>
        <v>#REF!</v>
      </c>
    </row>
    <row r="223" spans="2:9" ht="12.75">
      <c r="B223" s="2">
        <v>0.6666666666666666</v>
      </c>
      <c r="C223" s="3" t="s">
        <v>57</v>
      </c>
      <c r="D223" s="4">
        <v>1350</v>
      </c>
      <c r="E223" s="77">
        <f t="shared" si="12"/>
        <v>3240</v>
      </c>
      <c r="F223" s="78">
        <f t="shared" si="13"/>
        <v>3888</v>
      </c>
      <c r="G223" s="79" t="e">
        <f>#REF!*#REF!</f>
        <v>#REF!</v>
      </c>
      <c r="H223" s="79" t="e">
        <f>#REF!*#REF!</f>
        <v>#REF!</v>
      </c>
      <c r="I223" s="79" t="e">
        <f>D223*#REF!</f>
        <v>#REF!</v>
      </c>
    </row>
    <row r="224" spans="2:9" ht="12.75">
      <c r="B224" s="2">
        <v>0.6805555555555555</v>
      </c>
      <c r="C224" s="3" t="s">
        <v>54</v>
      </c>
      <c r="D224" s="4">
        <v>1350</v>
      </c>
      <c r="E224" s="77">
        <f t="shared" si="12"/>
        <v>3240</v>
      </c>
      <c r="F224" s="78">
        <f t="shared" si="13"/>
        <v>3888</v>
      </c>
      <c r="G224" s="79" t="e">
        <f>#REF!*#REF!</f>
        <v>#REF!</v>
      </c>
      <c r="H224" s="79" t="e">
        <f>#REF!*#REF!</f>
        <v>#REF!</v>
      </c>
      <c r="I224" s="79" t="e">
        <f>D224*#REF!</f>
        <v>#REF!</v>
      </c>
    </row>
    <row r="225" spans="2:9" ht="12.75">
      <c r="B225" s="2">
        <v>0.6805555555555555</v>
      </c>
      <c r="C225" s="3" t="s">
        <v>55</v>
      </c>
      <c r="D225" s="4">
        <v>1450</v>
      </c>
      <c r="E225" s="77">
        <f t="shared" si="12"/>
        <v>3480</v>
      </c>
      <c r="F225" s="78">
        <f t="shared" si="13"/>
        <v>4176</v>
      </c>
      <c r="G225" s="79" t="e">
        <f>#REF!*#REF!</f>
        <v>#REF!</v>
      </c>
      <c r="H225" s="79" t="e">
        <f>#REF!*#REF!</f>
        <v>#REF!</v>
      </c>
      <c r="I225" s="79" t="e">
        <f>D225*#REF!</f>
        <v>#REF!</v>
      </c>
    </row>
    <row r="226" spans="2:9" ht="12.75">
      <c r="B226" s="2">
        <v>0.71875</v>
      </c>
      <c r="C226" s="3" t="s">
        <v>55</v>
      </c>
      <c r="D226" s="4">
        <v>1500</v>
      </c>
      <c r="E226" s="77">
        <f t="shared" si="12"/>
        <v>3600</v>
      </c>
      <c r="F226" s="78">
        <f t="shared" si="13"/>
        <v>4320</v>
      </c>
      <c r="G226" s="79" t="e">
        <f>#REF!*#REF!</f>
        <v>#REF!</v>
      </c>
      <c r="H226" s="79" t="e">
        <f>#REF!*#REF!</f>
        <v>#REF!</v>
      </c>
      <c r="I226" s="79" t="e">
        <f>D226*#REF!</f>
        <v>#REF!</v>
      </c>
    </row>
    <row r="227" spans="2:9" ht="12.75">
      <c r="B227" s="2">
        <v>0.75</v>
      </c>
      <c r="C227" s="3" t="s">
        <v>56</v>
      </c>
      <c r="D227" s="4">
        <v>1900</v>
      </c>
      <c r="E227" s="77">
        <f t="shared" si="12"/>
        <v>4560</v>
      </c>
      <c r="F227" s="78">
        <f t="shared" si="13"/>
        <v>5472</v>
      </c>
      <c r="G227" s="79" t="e">
        <f>#REF!*#REF!</f>
        <v>#REF!</v>
      </c>
      <c r="H227" s="79" t="e">
        <f>#REF!*#REF!</f>
        <v>#REF!</v>
      </c>
      <c r="I227" s="79" t="e">
        <f>D227*#REF!</f>
        <v>#REF!</v>
      </c>
    </row>
    <row r="228" spans="2:9" ht="12.75">
      <c r="B228" s="2">
        <v>0.7916666666666666</v>
      </c>
      <c r="C228" s="3" t="s">
        <v>56</v>
      </c>
      <c r="D228" s="4">
        <v>1900</v>
      </c>
      <c r="E228" s="77">
        <f t="shared" si="12"/>
        <v>4560</v>
      </c>
      <c r="F228" s="78">
        <f t="shared" si="13"/>
        <v>5472</v>
      </c>
      <c r="G228" s="79" t="e">
        <f>#REF!*#REF!</f>
        <v>#REF!</v>
      </c>
      <c r="H228" s="79" t="e">
        <f>#REF!*#REF!</f>
        <v>#REF!</v>
      </c>
      <c r="I228" s="79" t="e">
        <f>D228*#REF!</f>
        <v>#REF!</v>
      </c>
    </row>
    <row r="229" spans="2:9" ht="12.75">
      <c r="B229" s="2">
        <v>0.8194444444444445</v>
      </c>
      <c r="C229" s="3" t="s">
        <v>54</v>
      </c>
      <c r="D229" s="4">
        <v>1900</v>
      </c>
      <c r="E229" s="77">
        <f>F229/1.2</f>
        <v>4560</v>
      </c>
      <c r="F229" s="78">
        <f t="shared" si="13"/>
        <v>5472</v>
      </c>
      <c r="G229" s="79" t="e">
        <f>#REF!*#REF!</f>
        <v>#REF!</v>
      </c>
      <c r="H229" s="79" t="e">
        <f>#REF!*#REF!</f>
        <v>#REF!</v>
      </c>
      <c r="I229" s="79" t="e">
        <f>D229*#REF!</f>
        <v>#REF!</v>
      </c>
    </row>
    <row r="230" spans="2:9" ht="12.75">
      <c r="B230" s="2">
        <v>0.8229166666666666</v>
      </c>
      <c r="C230" s="3" t="s">
        <v>55</v>
      </c>
      <c r="D230" s="4">
        <v>2550</v>
      </c>
      <c r="E230" s="77">
        <f t="shared" si="12"/>
        <v>6120</v>
      </c>
      <c r="F230" s="78">
        <f t="shared" si="13"/>
        <v>7344</v>
      </c>
      <c r="G230" s="79" t="e">
        <f>#REF!*#REF!</f>
        <v>#REF!</v>
      </c>
      <c r="H230" s="79" t="e">
        <f>#REF!*#REF!</f>
        <v>#REF!</v>
      </c>
      <c r="I230" s="79" t="e">
        <f>D230*#REF!</f>
        <v>#REF!</v>
      </c>
    </row>
    <row r="231" spans="2:9" ht="12.75">
      <c r="B231" s="2">
        <v>0.8611111111111112</v>
      </c>
      <c r="C231" s="3" t="s">
        <v>55</v>
      </c>
      <c r="D231" s="4">
        <v>2550</v>
      </c>
      <c r="E231" s="77">
        <f t="shared" si="12"/>
        <v>6120</v>
      </c>
      <c r="F231" s="78">
        <f t="shared" si="13"/>
        <v>7344</v>
      </c>
      <c r="G231" s="79" t="e">
        <f>#REF!*#REF!</f>
        <v>#REF!</v>
      </c>
      <c r="H231" s="79" t="e">
        <f>#REF!*#REF!</f>
        <v>#REF!</v>
      </c>
      <c r="I231" s="79" t="e">
        <f>D231*#REF!</f>
        <v>#REF!</v>
      </c>
    </row>
    <row r="232" spans="2:9" ht="12.75">
      <c r="B232" s="2">
        <v>0.8958333333333334</v>
      </c>
      <c r="C232" s="3" t="s">
        <v>55</v>
      </c>
      <c r="D232" s="4">
        <v>2550</v>
      </c>
      <c r="E232" s="77">
        <f t="shared" si="12"/>
        <v>6120</v>
      </c>
      <c r="F232" s="78">
        <f t="shared" si="13"/>
        <v>7344</v>
      </c>
      <c r="G232" s="79" t="e">
        <f>#REF!*#REF!</f>
        <v>#REF!</v>
      </c>
      <c r="H232" s="79" t="e">
        <f>#REF!*#REF!</f>
        <v>#REF!</v>
      </c>
      <c r="I232" s="79" t="e">
        <f>D232*#REF!</f>
        <v>#REF!</v>
      </c>
    </row>
    <row r="233" spans="2:9" ht="12.75">
      <c r="B233" s="2">
        <v>0.9305555555555555</v>
      </c>
      <c r="C233" s="3" t="s">
        <v>55</v>
      </c>
      <c r="D233" s="4">
        <v>1700</v>
      </c>
      <c r="E233" s="77">
        <f t="shared" si="12"/>
        <v>4080</v>
      </c>
      <c r="F233" s="78">
        <f t="shared" si="13"/>
        <v>4896</v>
      </c>
      <c r="G233" s="79" t="e">
        <f>#REF!*#REF!</f>
        <v>#REF!</v>
      </c>
      <c r="H233" s="79" t="e">
        <f>#REF!*#REF!</f>
        <v>#REF!</v>
      </c>
      <c r="I233" s="79" t="e">
        <f>D233*#REF!</f>
        <v>#REF!</v>
      </c>
    </row>
    <row r="234" spans="2:9" ht="12.75">
      <c r="B234" s="2">
        <v>0.9583333333333334</v>
      </c>
      <c r="C234" s="3" t="s">
        <v>84</v>
      </c>
      <c r="D234" s="4">
        <v>340</v>
      </c>
      <c r="E234" s="77">
        <f t="shared" si="12"/>
        <v>816.6666666666667</v>
      </c>
      <c r="F234" s="78">
        <f t="shared" si="13"/>
        <v>980</v>
      </c>
      <c r="G234" s="79" t="e">
        <f>#REF!*#REF!</f>
        <v>#REF!</v>
      </c>
      <c r="H234" s="79" t="e">
        <f>#REF!*#REF!</f>
        <v>#REF!</v>
      </c>
      <c r="I234" s="79" t="e">
        <f>D234*#REF!</f>
        <v>#REF!</v>
      </c>
    </row>
    <row r="235" spans="2:9" ht="12.75">
      <c r="B235" s="2">
        <v>0.9895833333333334</v>
      </c>
      <c r="C235" s="3" t="s">
        <v>84</v>
      </c>
      <c r="D235" s="4">
        <v>170</v>
      </c>
      <c r="E235" s="77">
        <f t="shared" si="12"/>
        <v>408.33333333333337</v>
      </c>
      <c r="F235" s="78">
        <f t="shared" si="13"/>
        <v>490</v>
      </c>
      <c r="G235" s="79" t="e">
        <f>#REF!*#REF!</f>
        <v>#REF!</v>
      </c>
      <c r="H235" s="79" t="e">
        <f>#REF!*#REF!</f>
        <v>#REF!</v>
      </c>
      <c r="I235" s="79" t="e">
        <f>D235*#REF!</f>
        <v>#REF!</v>
      </c>
    </row>
    <row r="236" spans="2:9" ht="12.75">
      <c r="B236" s="79"/>
      <c r="C236" s="79"/>
      <c r="D236" s="79"/>
      <c r="E236" s="79"/>
      <c r="F236" s="79"/>
      <c r="G236" s="79" t="e">
        <f>SUM(G10:G235)</f>
        <v>#REF!</v>
      </c>
      <c r="H236" s="79"/>
      <c r="I236" s="79"/>
    </row>
    <row r="240" ht="12.75">
      <c r="E240" s="76"/>
    </row>
  </sheetData>
  <sheetProtection/>
  <mergeCells count="11">
    <mergeCell ref="B204:F204"/>
    <mergeCell ref="B4:F4"/>
    <mergeCell ref="B5:F5"/>
    <mergeCell ref="B6:F6"/>
    <mergeCell ref="B7:F7"/>
    <mergeCell ref="B9:F9"/>
    <mergeCell ref="B42:F42"/>
    <mergeCell ref="B75:F75"/>
    <mergeCell ref="B108:F108"/>
    <mergeCell ref="B141:F141"/>
    <mergeCell ref="B173:F173"/>
  </mergeCells>
  <printOptions/>
  <pageMargins left="0.7" right="0.7" top="0.75" bottom="0.75" header="0.3" footer="0.3"/>
  <pageSetup horizontalDpi="1200" verticalDpi="1200" orientation="portrait" paperSize="9" scale="75" r:id="rId2"/>
  <rowBreaks count="3" manualBreakCount="3">
    <brk id="74" max="5" man="1"/>
    <brk id="140" max="5" man="1"/>
    <brk id="20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SheetLayoutView="100" zoomScalePageLayoutView="0" workbookViewId="0" topLeftCell="B22">
      <selection activeCell="B37" sqref="B37:H37"/>
    </sheetView>
  </sheetViews>
  <sheetFormatPr defaultColWidth="8.875" defaultRowHeight="12.75"/>
  <cols>
    <col min="1" max="1" width="6.875" style="6" customWidth="1"/>
    <col min="2" max="2" width="17.00390625" style="6" customWidth="1"/>
    <col min="3" max="3" width="17.125" style="6" customWidth="1"/>
    <col min="4" max="4" width="11.875" style="6" customWidth="1"/>
    <col min="5" max="5" width="5.125" style="6" customWidth="1"/>
    <col min="6" max="6" width="16.875" style="6" customWidth="1"/>
    <col min="7" max="7" width="17.25390625" style="6" customWidth="1"/>
    <col min="8" max="8" width="12.00390625" style="6" customWidth="1"/>
    <col min="9" max="16384" width="8.875" style="6" customWidth="1"/>
  </cols>
  <sheetData>
    <row r="1" ht="36" customHeight="1">
      <c r="B1" s="5"/>
    </row>
    <row r="2" ht="36" customHeight="1">
      <c r="B2" s="5"/>
    </row>
    <row r="3" ht="36" customHeight="1">
      <c r="B3" s="5"/>
    </row>
    <row r="4" spans="2:8" ht="25.5" customHeight="1">
      <c r="B4" s="91" t="s">
        <v>86</v>
      </c>
      <c r="C4" s="91"/>
      <c r="D4" s="91"/>
      <c r="E4" s="91"/>
      <c r="F4" s="91"/>
      <c r="G4" s="91"/>
      <c r="H4" s="91"/>
    </row>
    <row r="5" spans="2:3" ht="8.25" customHeight="1">
      <c r="B5" s="90"/>
      <c r="C5" s="90"/>
    </row>
    <row r="6" spans="2:8" ht="37.5" customHeight="1">
      <c r="B6" s="92" t="s">
        <v>28</v>
      </c>
      <c r="C6" s="92"/>
      <c r="D6" s="92"/>
      <c r="E6" s="92"/>
      <c r="F6" s="92"/>
      <c r="G6" s="92"/>
      <c r="H6" s="92"/>
    </row>
    <row r="7" spans="2:8" ht="12" customHeight="1" thickBot="1">
      <c r="B7" s="7"/>
      <c r="C7" s="7"/>
      <c r="D7" s="7"/>
      <c r="E7" s="7"/>
      <c r="F7" s="7"/>
      <c r="G7" s="7"/>
      <c r="H7" s="8"/>
    </row>
    <row r="8" spans="2:8" ht="15.75" customHeight="1" thickBot="1">
      <c r="B8" s="94" t="s">
        <v>0</v>
      </c>
      <c r="C8" s="95"/>
      <c r="D8" s="96"/>
      <c r="E8" s="9"/>
      <c r="F8" s="94" t="s">
        <v>34</v>
      </c>
      <c r="G8" s="95"/>
      <c r="H8" s="96"/>
    </row>
    <row r="9" spans="2:8" ht="13.5" thickBot="1">
      <c r="B9" s="98" t="s">
        <v>1</v>
      </c>
      <c r="C9" s="99"/>
      <c r="D9" s="86" t="s">
        <v>2</v>
      </c>
      <c r="E9" s="9"/>
      <c r="F9" s="98" t="s">
        <v>1</v>
      </c>
      <c r="G9" s="99"/>
      <c r="H9" s="86" t="s">
        <v>2</v>
      </c>
    </row>
    <row r="10" spans="2:8" ht="13.5" thickBot="1">
      <c r="B10" s="10" t="s">
        <v>35</v>
      </c>
      <c r="C10" s="11" t="s">
        <v>36</v>
      </c>
      <c r="D10" s="87"/>
      <c r="E10" s="9"/>
      <c r="F10" s="12" t="s">
        <v>35</v>
      </c>
      <c r="G10" s="13" t="s">
        <v>36</v>
      </c>
      <c r="H10" s="87"/>
    </row>
    <row r="11" spans="2:8" ht="12.75">
      <c r="B11" s="14"/>
      <c r="C11" s="15">
        <v>25000</v>
      </c>
      <c r="D11" s="16">
        <v>0.4</v>
      </c>
      <c r="E11" s="9"/>
      <c r="F11" s="14"/>
      <c r="G11" s="15">
        <v>8300</v>
      </c>
      <c r="H11" s="16">
        <v>0.4</v>
      </c>
    </row>
    <row r="12" spans="2:8" ht="12.75">
      <c r="B12" s="17">
        <f>C11</f>
        <v>25000</v>
      </c>
      <c r="C12" s="15">
        <v>50000</v>
      </c>
      <c r="D12" s="18">
        <v>0.45</v>
      </c>
      <c r="E12" s="9"/>
      <c r="F12" s="17">
        <f aca="true" t="shared" si="0" ref="F12:F17">G11</f>
        <v>8300</v>
      </c>
      <c r="G12" s="15">
        <v>17000</v>
      </c>
      <c r="H12" s="18">
        <v>0.45</v>
      </c>
    </row>
    <row r="13" spans="2:8" ht="12.75">
      <c r="B13" s="17">
        <f aca="true" t="shared" si="1" ref="B13:B20">C12</f>
        <v>50000</v>
      </c>
      <c r="C13" s="15">
        <v>90000</v>
      </c>
      <c r="D13" s="18">
        <v>0.5</v>
      </c>
      <c r="E13" s="9"/>
      <c r="F13" s="17">
        <f t="shared" si="0"/>
        <v>17000</v>
      </c>
      <c r="G13" s="15">
        <v>29000</v>
      </c>
      <c r="H13" s="18">
        <v>0.5</v>
      </c>
    </row>
    <row r="14" spans="2:8" ht="12.75">
      <c r="B14" s="17">
        <f t="shared" si="1"/>
        <v>90000</v>
      </c>
      <c r="C14" s="15">
        <v>135000</v>
      </c>
      <c r="D14" s="18">
        <v>0.55</v>
      </c>
      <c r="E14" s="9"/>
      <c r="F14" s="17">
        <f t="shared" si="0"/>
        <v>29000</v>
      </c>
      <c r="G14" s="15">
        <v>42000</v>
      </c>
      <c r="H14" s="18">
        <v>0.55</v>
      </c>
    </row>
    <row r="15" spans="2:8" ht="12.75">
      <c r="B15" s="17">
        <f t="shared" si="1"/>
        <v>135000</v>
      </c>
      <c r="C15" s="15">
        <v>185000</v>
      </c>
      <c r="D15" s="18">
        <v>0.6</v>
      </c>
      <c r="E15" s="9"/>
      <c r="F15" s="17">
        <f t="shared" si="0"/>
        <v>42000</v>
      </c>
      <c r="G15" s="15">
        <v>55000</v>
      </c>
      <c r="H15" s="18">
        <v>0.6</v>
      </c>
    </row>
    <row r="16" spans="2:8" ht="12.75">
      <c r="B16" s="17">
        <f t="shared" si="1"/>
        <v>185000</v>
      </c>
      <c r="C16" s="15">
        <v>275000</v>
      </c>
      <c r="D16" s="18">
        <v>0.65</v>
      </c>
      <c r="E16" s="9"/>
      <c r="F16" s="17">
        <f t="shared" si="0"/>
        <v>55000</v>
      </c>
      <c r="G16" s="15">
        <v>70000</v>
      </c>
      <c r="H16" s="18">
        <v>0.65</v>
      </c>
    </row>
    <row r="17" spans="2:8" ht="13.5" thickBot="1">
      <c r="B17" s="17">
        <f t="shared" si="1"/>
        <v>275000</v>
      </c>
      <c r="C17" s="15">
        <v>375000</v>
      </c>
      <c r="D17" s="18">
        <v>0.67</v>
      </c>
      <c r="E17" s="9"/>
      <c r="F17" s="19">
        <f t="shared" si="0"/>
        <v>70000</v>
      </c>
      <c r="G17" s="20"/>
      <c r="H17" s="21">
        <v>0.67</v>
      </c>
    </row>
    <row r="18" spans="2:8" ht="12.75">
      <c r="B18" s="17">
        <f t="shared" si="1"/>
        <v>375000</v>
      </c>
      <c r="C18" s="15">
        <v>500000</v>
      </c>
      <c r="D18" s="18">
        <v>0.7</v>
      </c>
      <c r="E18" s="9"/>
      <c r="F18" s="22"/>
      <c r="G18" s="22"/>
      <c r="H18" s="23"/>
    </row>
    <row r="19" spans="2:8" ht="12.75">
      <c r="B19" s="17">
        <f t="shared" si="1"/>
        <v>500000</v>
      </c>
      <c r="C19" s="15">
        <v>650000</v>
      </c>
      <c r="D19" s="18">
        <v>0.72</v>
      </c>
      <c r="E19" s="9"/>
      <c r="F19" s="22"/>
      <c r="G19" s="22"/>
      <c r="H19" s="23"/>
    </row>
    <row r="20" spans="2:8" ht="13.5" thickBot="1">
      <c r="B20" s="19">
        <f t="shared" si="1"/>
        <v>650000</v>
      </c>
      <c r="C20" s="20"/>
      <c r="D20" s="21">
        <v>0.74</v>
      </c>
      <c r="E20" s="9"/>
      <c r="F20" s="22"/>
      <c r="G20" s="22"/>
      <c r="H20" s="23"/>
    </row>
    <row r="21" spans="2:8" ht="35.25" customHeight="1">
      <c r="B21" s="93" t="s">
        <v>3</v>
      </c>
      <c r="C21" s="93"/>
      <c r="D21" s="93"/>
      <c r="E21" s="93"/>
      <c r="F21" s="93"/>
      <c r="G21" s="93"/>
      <c r="H21" s="93"/>
    </row>
    <row r="22" spans="2:8" ht="16.5" customHeight="1" thickBot="1">
      <c r="B22" s="24"/>
      <c r="C22" s="24"/>
      <c r="D22" s="24"/>
      <c r="E22" s="24"/>
      <c r="F22" s="24"/>
      <c r="G22" s="24"/>
      <c r="H22" s="8"/>
    </row>
    <row r="23" spans="2:8" ht="15.75" customHeight="1" thickBot="1">
      <c r="B23" s="94" t="s">
        <v>0</v>
      </c>
      <c r="C23" s="95"/>
      <c r="D23" s="96"/>
      <c r="E23" s="25"/>
      <c r="F23" s="94" t="s">
        <v>34</v>
      </c>
      <c r="G23" s="95"/>
      <c r="H23" s="96"/>
    </row>
    <row r="24" spans="2:8" ht="26.25" customHeight="1" thickBot="1">
      <c r="B24" s="100" t="s">
        <v>89</v>
      </c>
      <c r="C24" s="101"/>
      <c r="D24" s="86" t="s">
        <v>2</v>
      </c>
      <c r="E24" s="25"/>
      <c r="F24" s="84" t="s">
        <v>89</v>
      </c>
      <c r="G24" s="85"/>
      <c r="H24" s="86" t="s">
        <v>2</v>
      </c>
    </row>
    <row r="25" spans="2:8" ht="13.5" thickBot="1">
      <c r="B25" s="26" t="s">
        <v>35</v>
      </c>
      <c r="C25" s="27" t="s">
        <v>36</v>
      </c>
      <c r="D25" s="87"/>
      <c r="E25" s="25"/>
      <c r="F25" s="28" t="s">
        <v>35</v>
      </c>
      <c r="G25" s="29" t="s">
        <v>36</v>
      </c>
      <c r="H25" s="87"/>
    </row>
    <row r="26" spans="2:8" ht="13.5" customHeight="1">
      <c r="B26" s="30"/>
      <c r="C26" s="30">
        <f>B27</f>
        <v>72000</v>
      </c>
      <c r="D26" s="31">
        <v>0.4</v>
      </c>
      <c r="E26" s="25"/>
      <c r="F26" s="30"/>
      <c r="G26" s="30">
        <f>F27</f>
        <v>24000</v>
      </c>
      <c r="H26" s="16">
        <v>0.4</v>
      </c>
    </row>
    <row r="27" spans="2:8" ht="13.5" customHeight="1">
      <c r="B27" s="32">
        <f aca="true" t="shared" si="2" ref="B27:B35">ROUNDUP(B12*1.2*2.4,-2)</f>
        <v>72000</v>
      </c>
      <c r="C27" s="32">
        <f aca="true" t="shared" si="3" ref="C27:C34">B28</f>
        <v>144000</v>
      </c>
      <c r="D27" s="18">
        <v>0.45</v>
      </c>
      <c r="E27" s="25"/>
      <c r="F27" s="32">
        <f aca="true" t="shared" si="4" ref="F27:F32">ROUNDUP(F12*1.2*2.4,-2)</f>
        <v>24000</v>
      </c>
      <c r="G27" s="32">
        <f>F28</f>
        <v>49000</v>
      </c>
      <c r="H27" s="18">
        <v>0.45</v>
      </c>
    </row>
    <row r="28" spans="2:8" ht="13.5" customHeight="1">
      <c r="B28" s="32">
        <f t="shared" si="2"/>
        <v>144000</v>
      </c>
      <c r="C28" s="32">
        <f t="shared" si="3"/>
        <v>259200</v>
      </c>
      <c r="D28" s="18">
        <v>0.5</v>
      </c>
      <c r="E28" s="25"/>
      <c r="F28" s="32">
        <f t="shared" si="4"/>
        <v>49000</v>
      </c>
      <c r="G28" s="32">
        <f>F29</f>
        <v>83600</v>
      </c>
      <c r="H28" s="18">
        <v>0.5</v>
      </c>
    </row>
    <row r="29" spans="2:8" ht="13.5" customHeight="1">
      <c r="B29" s="32">
        <f t="shared" si="2"/>
        <v>259200</v>
      </c>
      <c r="C29" s="32">
        <f t="shared" si="3"/>
        <v>388800</v>
      </c>
      <c r="D29" s="18">
        <v>0.55</v>
      </c>
      <c r="E29" s="25"/>
      <c r="F29" s="32">
        <f t="shared" si="4"/>
        <v>83600</v>
      </c>
      <c r="G29" s="32">
        <f>F30</f>
        <v>121000</v>
      </c>
      <c r="H29" s="18">
        <v>0.55</v>
      </c>
    </row>
    <row r="30" spans="2:8" ht="13.5" customHeight="1">
      <c r="B30" s="32">
        <f t="shared" si="2"/>
        <v>388800</v>
      </c>
      <c r="C30" s="32">
        <f t="shared" si="3"/>
        <v>532800</v>
      </c>
      <c r="D30" s="18">
        <v>0.6</v>
      </c>
      <c r="E30" s="25"/>
      <c r="F30" s="32">
        <f t="shared" si="4"/>
        <v>121000</v>
      </c>
      <c r="G30" s="32">
        <f>F31</f>
        <v>158400</v>
      </c>
      <c r="H30" s="18">
        <v>0.6</v>
      </c>
    </row>
    <row r="31" spans="2:8" ht="13.5" customHeight="1">
      <c r="B31" s="32">
        <f t="shared" si="2"/>
        <v>532800</v>
      </c>
      <c r="C31" s="32">
        <f t="shared" si="3"/>
        <v>792000</v>
      </c>
      <c r="D31" s="18">
        <v>0.65</v>
      </c>
      <c r="E31" s="25"/>
      <c r="F31" s="32">
        <f t="shared" si="4"/>
        <v>158400</v>
      </c>
      <c r="G31" s="32">
        <f>F32</f>
        <v>201600</v>
      </c>
      <c r="H31" s="18">
        <v>0.65</v>
      </c>
    </row>
    <row r="32" spans="2:8" ht="13.5" customHeight="1" thickBot="1">
      <c r="B32" s="32">
        <f t="shared" si="2"/>
        <v>792000</v>
      </c>
      <c r="C32" s="32">
        <f t="shared" si="3"/>
        <v>1080000</v>
      </c>
      <c r="D32" s="18">
        <v>0.67</v>
      </c>
      <c r="E32" s="25"/>
      <c r="F32" s="33">
        <f t="shared" si="4"/>
        <v>201600</v>
      </c>
      <c r="G32" s="33"/>
      <c r="H32" s="21">
        <v>0.67</v>
      </c>
    </row>
    <row r="33" spans="2:8" ht="13.5" customHeight="1">
      <c r="B33" s="32">
        <f t="shared" si="2"/>
        <v>1080000</v>
      </c>
      <c r="C33" s="32">
        <f t="shared" si="3"/>
        <v>1440000</v>
      </c>
      <c r="D33" s="18">
        <v>0.7</v>
      </c>
      <c r="E33" s="25"/>
      <c r="F33" s="34"/>
      <c r="G33" s="34"/>
      <c r="H33" s="35"/>
    </row>
    <row r="34" spans="2:8" ht="12.75">
      <c r="B34" s="32">
        <f t="shared" si="2"/>
        <v>1440000</v>
      </c>
      <c r="C34" s="32">
        <f t="shared" si="3"/>
        <v>1872000</v>
      </c>
      <c r="D34" s="18">
        <v>0.72</v>
      </c>
      <c r="E34" s="25"/>
      <c r="F34" s="34"/>
      <c r="G34" s="34"/>
      <c r="H34" s="35"/>
    </row>
    <row r="35" spans="2:8" ht="13.5" thickBot="1">
      <c r="B35" s="33">
        <f t="shared" si="2"/>
        <v>1872000</v>
      </c>
      <c r="C35" s="33"/>
      <c r="D35" s="21">
        <v>0.74</v>
      </c>
      <c r="E35" s="25"/>
      <c r="F35" s="34"/>
      <c r="G35" s="34"/>
      <c r="H35" s="35"/>
    </row>
    <row r="36" spans="2:8" ht="12.75">
      <c r="B36" s="8"/>
      <c r="C36" s="8"/>
      <c r="D36" s="8"/>
      <c r="E36" s="8"/>
      <c r="F36" s="8"/>
      <c r="G36" s="8"/>
      <c r="H36" s="8"/>
    </row>
    <row r="37" spans="1:8" s="36" customFormat="1" ht="51.75" customHeight="1">
      <c r="A37" s="6"/>
      <c r="B37" s="88" t="s">
        <v>4</v>
      </c>
      <c r="C37" s="88"/>
      <c r="D37" s="88"/>
      <c r="E37" s="88"/>
      <c r="F37" s="88"/>
      <c r="G37" s="88"/>
      <c r="H37" s="88"/>
    </row>
    <row r="38" spans="1:8" s="36" customFormat="1" ht="17.25" customHeight="1" thickBot="1">
      <c r="A38" s="6"/>
      <c r="B38" s="37"/>
      <c r="C38" s="37"/>
      <c r="D38" s="37"/>
      <c r="E38" s="37"/>
      <c r="F38" s="37"/>
      <c r="G38" s="37"/>
      <c r="H38" s="38"/>
    </row>
    <row r="39" spans="1:8" s="36" customFormat="1" ht="15.75" customHeight="1" thickBot="1">
      <c r="A39" s="39"/>
      <c r="B39" s="94" t="s">
        <v>0</v>
      </c>
      <c r="C39" s="95"/>
      <c r="D39" s="96"/>
      <c r="E39" s="9"/>
      <c r="F39" s="94" t="s">
        <v>34</v>
      </c>
      <c r="G39" s="95"/>
      <c r="H39" s="96"/>
    </row>
    <row r="40" spans="1:8" s="36" customFormat="1" ht="27" customHeight="1" thickBot="1">
      <c r="A40" s="39"/>
      <c r="B40" s="100" t="s">
        <v>89</v>
      </c>
      <c r="C40" s="101"/>
      <c r="D40" s="86" t="s">
        <v>2</v>
      </c>
      <c r="E40" s="9"/>
      <c r="F40" s="84" t="s">
        <v>89</v>
      </c>
      <c r="G40" s="85"/>
      <c r="H40" s="86" t="s">
        <v>2</v>
      </c>
    </row>
    <row r="41" spans="1:8" s="36" customFormat="1" ht="13.5" thickBot="1">
      <c r="A41" s="39"/>
      <c r="B41" s="10" t="s">
        <v>35</v>
      </c>
      <c r="C41" s="11" t="s">
        <v>36</v>
      </c>
      <c r="D41" s="87"/>
      <c r="E41" s="9"/>
      <c r="F41" s="12" t="s">
        <v>35</v>
      </c>
      <c r="G41" s="13" t="s">
        <v>36</v>
      </c>
      <c r="H41" s="87"/>
    </row>
    <row r="42" spans="1:8" s="36" customFormat="1" ht="12.75">
      <c r="A42" s="39"/>
      <c r="B42" s="14">
        <v>25000</v>
      </c>
      <c r="C42" s="40">
        <f>B43</f>
        <v>50000</v>
      </c>
      <c r="D42" s="16">
        <v>0.81</v>
      </c>
      <c r="E42" s="9"/>
      <c r="F42" s="41">
        <v>6000</v>
      </c>
      <c r="G42" s="40">
        <f>F43</f>
        <v>12500</v>
      </c>
      <c r="H42" s="16">
        <v>0.81</v>
      </c>
    </row>
    <row r="43" spans="1:8" s="36" customFormat="1" ht="12.75">
      <c r="A43" s="39"/>
      <c r="B43" s="17">
        <v>50000</v>
      </c>
      <c r="C43" s="42">
        <f>B44</f>
        <v>100000</v>
      </c>
      <c r="D43" s="18">
        <v>0.82</v>
      </c>
      <c r="E43" s="9"/>
      <c r="F43" s="17">
        <v>12500</v>
      </c>
      <c r="G43" s="42">
        <f>F44</f>
        <v>18500</v>
      </c>
      <c r="H43" s="18">
        <v>0.82</v>
      </c>
    </row>
    <row r="44" spans="1:8" s="36" customFormat="1" ht="13.5" thickBot="1">
      <c r="A44" s="39"/>
      <c r="B44" s="19">
        <v>100000</v>
      </c>
      <c r="C44" s="20"/>
      <c r="D44" s="21">
        <v>0.83</v>
      </c>
      <c r="E44" s="9"/>
      <c r="F44" s="19">
        <v>18500</v>
      </c>
      <c r="G44" s="20"/>
      <c r="H44" s="21">
        <v>0.83</v>
      </c>
    </row>
    <row r="45" spans="1:8" s="36" customFormat="1" ht="12.75">
      <c r="A45" s="39"/>
      <c r="B45" s="8"/>
      <c r="C45" s="8"/>
      <c r="D45" s="43"/>
      <c r="E45" s="38"/>
      <c r="F45" s="38"/>
      <c r="G45" s="38"/>
      <c r="H45" s="38"/>
    </row>
    <row r="46" spans="2:8" s="44" customFormat="1" ht="31.5" customHeight="1">
      <c r="B46" s="89" t="s">
        <v>5</v>
      </c>
      <c r="C46" s="89"/>
      <c r="D46" s="89"/>
      <c r="E46" s="89"/>
      <c r="F46" s="89"/>
      <c r="G46" s="89"/>
      <c r="H46" s="89"/>
    </row>
    <row r="47" spans="2:8" s="44" customFormat="1" ht="31.5" customHeight="1">
      <c r="B47" s="89" t="s">
        <v>83</v>
      </c>
      <c r="C47" s="89"/>
      <c r="D47" s="89"/>
      <c r="E47" s="89"/>
      <c r="F47" s="89"/>
      <c r="G47" s="89"/>
      <c r="H47" s="89"/>
    </row>
    <row r="48" spans="2:8" s="44" customFormat="1" ht="31.5" customHeight="1">
      <c r="B48" s="97" t="s">
        <v>29</v>
      </c>
      <c r="C48" s="97"/>
      <c r="D48" s="97"/>
      <c r="E48" s="97"/>
      <c r="F48" s="97"/>
      <c r="G48" s="97"/>
      <c r="H48" s="97"/>
    </row>
  </sheetData>
  <sheetProtection/>
  <mergeCells count="26">
    <mergeCell ref="B48:H48"/>
    <mergeCell ref="B8:D8"/>
    <mergeCell ref="F8:H8"/>
    <mergeCell ref="B9:C9"/>
    <mergeCell ref="D9:D10"/>
    <mergeCell ref="F9:G9"/>
    <mergeCell ref="H9:H10"/>
    <mergeCell ref="B23:D23"/>
    <mergeCell ref="F23:H23"/>
    <mergeCell ref="B24:C24"/>
    <mergeCell ref="D24:D25"/>
    <mergeCell ref="F24:G24"/>
    <mergeCell ref="H24:H25"/>
    <mergeCell ref="B39:D39"/>
    <mergeCell ref="B40:C40"/>
    <mergeCell ref="D40:D41"/>
    <mergeCell ref="B5:C5"/>
    <mergeCell ref="B4:H4"/>
    <mergeCell ref="B6:H6"/>
    <mergeCell ref="B21:H21"/>
    <mergeCell ref="F39:H39"/>
    <mergeCell ref="F40:G40"/>
    <mergeCell ref="H40:H41"/>
    <mergeCell ref="B37:H37"/>
    <mergeCell ref="B46:H46"/>
    <mergeCell ref="B47:H47"/>
  </mergeCells>
  <printOptions/>
  <pageMargins left="0.51" right="0.23" top="0.42" bottom="0.27" header="0.17" footer="0.17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view="pageBreakPreview" zoomScaleSheetLayoutView="100" zoomScalePageLayoutView="0" workbookViewId="0" topLeftCell="A1">
      <selection activeCell="C22" sqref="C22"/>
    </sheetView>
  </sheetViews>
  <sheetFormatPr defaultColWidth="8.875" defaultRowHeight="12.75" outlineLevelCol="1"/>
  <cols>
    <col min="1" max="1" width="5.375" style="45" customWidth="1"/>
    <col min="2" max="2" width="30.375" style="45" customWidth="1"/>
    <col min="3" max="3" width="26.75390625" style="45" customWidth="1"/>
    <col min="4" max="4" width="20.875" style="45" customWidth="1"/>
    <col min="5" max="5" width="10.375" style="45" customWidth="1"/>
    <col min="6" max="6" width="19.25390625" style="45" customWidth="1"/>
    <col min="7" max="7" width="11.75390625" style="45" hidden="1" customWidth="1" outlineLevel="1"/>
    <col min="8" max="8" width="12.875" style="46" bestFit="1" customWidth="1" collapsed="1"/>
    <col min="9" max="9" width="10.25390625" style="47" bestFit="1" customWidth="1"/>
    <col min="10" max="16384" width="8.875" style="45" customWidth="1"/>
  </cols>
  <sheetData>
    <row r="1" spans="2:7" ht="18" customHeight="1">
      <c r="B1" s="128" t="s">
        <v>6</v>
      </c>
      <c r="C1" s="128"/>
      <c r="D1" s="128"/>
      <c r="E1" s="128"/>
      <c r="F1" s="128"/>
      <c r="G1" s="128"/>
    </row>
    <row r="2" spans="2:7" ht="79.5" customHeight="1">
      <c r="B2" s="129" t="s">
        <v>7</v>
      </c>
      <c r="C2" s="129"/>
      <c r="D2" s="129"/>
      <c r="E2" s="129"/>
      <c r="F2" s="129"/>
      <c r="G2" s="129"/>
    </row>
    <row r="3" spans="1:256" s="52" customFormat="1" ht="69" customHeight="1">
      <c r="A3" s="48"/>
      <c r="B3" s="131" t="s">
        <v>49</v>
      </c>
      <c r="C3" s="131"/>
      <c r="D3" s="131"/>
      <c r="E3" s="131"/>
      <c r="F3" s="131"/>
      <c r="G3" s="49"/>
      <c r="H3" s="50"/>
      <c r="I3" s="51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7" ht="27" customHeight="1">
      <c r="B4" s="123" t="s">
        <v>79</v>
      </c>
      <c r="C4" s="123"/>
      <c r="D4" s="123"/>
      <c r="E4" s="123"/>
      <c r="F4" s="123"/>
      <c r="G4" s="123"/>
    </row>
    <row r="5" spans="2:7" ht="24.75" customHeight="1">
      <c r="B5" s="130" t="s">
        <v>8</v>
      </c>
      <c r="C5" s="130"/>
      <c r="D5" s="130"/>
      <c r="E5" s="130"/>
      <c r="F5" s="130"/>
      <c r="G5" s="130"/>
    </row>
    <row r="6" spans="2:7" ht="32.25" customHeight="1">
      <c r="B6" s="122" t="s">
        <v>41</v>
      </c>
      <c r="C6" s="120"/>
      <c r="D6" s="120"/>
      <c r="E6" s="120"/>
      <c r="F6" s="120"/>
      <c r="G6" s="120"/>
    </row>
    <row r="7" spans="2:7" ht="37.5" customHeight="1">
      <c r="B7" s="122" t="s">
        <v>42</v>
      </c>
      <c r="C7" s="120"/>
      <c r="D7" s="120"/>
      <c r="E7" s="120"/>
      <c r="F7" s="120"/>
      <c r="G7" s="53"/>
    </row>
    <row r="8" spans="2:7" ht="28.5" customHeight="1">
      <c r="B8" s="122" t="s">
        <v>43</v>
      </c>
      <c r="C8" s="120"/>
      <c r="D8" s="120"/>
      <c r="E8" s="120"/>
      <c r="F8" s="120"/>
      <c r="G8" s="53"/>
    </row>
    <row r="9" spans="2:9" s="54" customFormat="1" ht="27" customHeight="1">
      <c r="B9" s="126" t="s">
        <v>32</v>
      </c>
      <c r="C9" s="126"/>
      <c r="D9" s="126"/>
      <c r="E9" s="126"/>
      <c r="F9" s="126"/>
      <c r="G9" s="55"/>
      <c r="H9" s="56"/>
      <c r="I9" s="47"/>
    </row>
    <row r="10" spans="2:7" ht="9" customHeight="1">
      <c r="B10" s="121" t="s">
        <v>9</v>
      </c>
      <c r="C10" s="121"/>
      <c r="D10" s="121"/>
      <c r="E10" s="121"/>
      <c r="F10" s="121"/>
      <c r="G10" s="121"/>
    </row>
    <row r="11" spans="2:7" ht="45" customHeight="1">
      <c r="B11" s="123" t="s">
        <v>33</v>
      </c>
      <c r="C11" s="123"/>
      <c r="D11" s="123"/>
      <c r="E11" s="123"/>
      <c r="F11" s="123"/>
      <c r="G11" s="123"/>
    </row>
    <row r="12" spans="2:7" ht="24.75" customHeight="1">
      <c r="B12" s="124" t="s">
        <v>48</v>
      </c>
      <c r="C12" s="123"/>
      <c r="D12" s="123"/>
      <c r="E12" s="123"/>
      <c r="F12" s="123"/>
      <c r="G12" s="123"/>
    </row>
    <row r="13" spans="2:7" ht="102.75" customHeight="1">
      <c r="B13" s="120" t="s">
        <v>10</v>
      </c>
      <c r="C13" s="120"/>
      <c r="D13" s="120"/>
      <c r="E13" s="120"/>
      <c r="F13" s="120"/>
      <c r="G13" s="120"/>
    </row>
    <row r="14" spans="2:9" s="52" customFormat="1" ht="26.25" customHeight="1">
      <c r="B14" s="125" t="s">
        <v>37</v>
      </c>
      <c r="C14" s="125"/>
      <c r="D14" s="125"/>
      <c r="E14" s="125"/>
      <c r="F14" s="125"/>
      <c r="G14" s="125"/>
      <c r="H14" s="57"/>
      <c r="I14" s="47"/>
    </row>
    <row r="15" spans="2:9" s="52" customFormat="1" ht="26.25" customHeight="1">
      <c r="B15" s="127" t="s">
        <v>38</v>
      </c>
      <c r="C15" s="127"/>
      <c r="D15" s="127"/>
      <c r="E15" s="127"/>
      <c r="F15" s="127"/>
      <c r="G15" s="58"/>
      <c r="H15" s="57"/>
      <c r="I15" s="47"/>
    </row>
    <row r="16" spans="2:7" ht="7.5" customHeight="1" thickBot="1">
      <c r="B16" s="112"/>
      <c r="C16" s="112"/>
      <c r="D16" s="112"/>
      <c r="E16" s="112"/>
      <c r="F16" s="112"/>
      <c r="G16" s="112"/>
    </row>
    <row r="17" spans="2:6" ht="13.5" customHeight="1" thickBot="1">
      <c r="B17" s="105" t="s">
        <v>31</v>
      </c>
      <c r="C17" s="106"/>
      <c r="D17" s="106"/>
      <c r="E17" s="106"/>
      <c r="F17" s="107"/>
    </row>
    <row r="18" spans="2:6" ht="64.5" customHeight="1">
      <c r="B18" s="102"/>
      <c r="C18" s="59" t="s">
        <v>39</v>
      </c>
      <c r="D18" s="114" t="s">
        <v>40</v>
      </c>
      <c r="E18" s="115"/>
      <c r="F18" s="59" t="s">
        <v>44</v>
      </c>
    </row>
    <row r="19" spans="2:6" ht="13.5" thickBot="1">
      <c r="B19" s="103"/>
      <c r="C19" s="60" t="s">
        <v>45</v>
      </c>
      <c r="D19" s="116" t="s">
        <v>46</v>
      </c>
      <c r="E19" s="117"/>
      <c r="F19" s="60" t="s">
        <v>47</v>
      </c>
    </row>
    <row r="20" spans="2:6" ht="12.75">
      <c r="B20" s="61" t="s">
        <v>11</v>
      </c>
      <c r="C20" s="62">
        <v>0.7</v>
      </c>
      <c r="D20" s="118">
        <v>0.7</v>
      </c>
      <c r="E20" s="118"/>
      <c r="F20" s="63">
        <v>1</v>
      </c>
    </row>
    <row r="21" spans="2:6" ht="12.75">
      <c r="B21" s="64" t="s">
        <v>12</v>
      </c>
      <c r="C21" s="65">
        <v>0.9</v>
      </c>
      <c r="D21" s="119">
        <v>0.9</v>
      </c>
      <c r="E21" s="119"/>
      <c r="F21" s="66">
        <v>1</v>
      </c>
    </row>
    <row r="22" spans="2:6" ht="12.75">
      <c r="B22" s="64" t="s">
        <v>13</v>
      </c>
      <c r="C22" s="66">
        <v>1.1</v>
      </c>
      <c r="D22" s="111">
        <v>1.1</v>
      </c>
      <c r="E22" s="111"/>
      <c r="F22" s="66">
        <v>1.1</v>
      </c>
    </row>
    <row r="23" spans="2:6" ht="12.75">
      <c r="B23" s="64" t="s">
        <v>14</v>
      </c>
      <c r="C23" s="66">
        <v>1.1</v>
      </c>
      <c r="D23" s="111">
        <v>1.1</v>
      </c>
      <c r="E23" s="111"/>
      <c r="F23" s="66">
        <v>1.1</v>
      </c>
    </row>
    <row r="24" spans="2:6" ht="12.75">
      <c r="B24" s="64" t="s">
        <v>15</v>
      </c>
      <c r="C24" s="66">
        <v>1.1</v>
      </c>
      <c r="D24" s="111">
        <v>1.1</v>
      </c>
      <c r="E24" s="111"/>
      <c r="F24" s="66">
        <v>1.1</v>
      </c>
    </row>
    <row r="25" spans="2:6" ht="12.75">
      <c r="B25" s="64" t="s">
        <v>16</v>
      </c>
      <c r="C25" s="66">
        <v>1</v>
      </c>
      <c r="D25" s="111">
        <v>1</v>
      </c>
      <c r="E25" s="111"/>
      <c r="F25" s="66">
        <v>1</v>
      </c>
    </row>
    <row r="26" spans="2:6" ht="12.75">
      <c r="B26" s="64" t="s">
        <v>17</v>
      </c>
      <c r="C26" s="66">
        <v>0.8</v>
      </c>
      <c r="D26" s="111">
        <v>0.8</v>
      </c>
      <c r="E26" s="111"/>
      <c r="F26" s="66">
        <v>1</v>
      </c>
    </row>
    <row r="27" spans="2:6" ht="12.75">
      <c r="B27" s="64" t="s">
        <v>18</v>
      </c>
      <c r="C27" s="66">
        <v>0.8</v>
      </c>
      <c r="D27" s="111">
        <v>0.8</v>
      </c>
      <c r="E27" s="111"/>
      <c r="F27" s="66">
        <v>1</v>
      </c>
    </row>
    <row r="28" spans="2:9" ht="12.75">
      <c r="B28" s="64" t="s">
        <v>19</v>
      </c>
      <c r="C28" s="67">
        <v>1.15</v>
      </c>
      <c r="D28" s="110">
        <v>1.15</v>
      </c>
      <c r="E28" s="110"/>
      <c r="F28" s="67">
        <v>1.15</v>
      </c>
      <c r="I28" s="68"/>
    </row>
    <row r="29" spans="2:9" ht="12.75">
      <c r="B29" s="64" t="s">
        <v>20</v>
      </c>
      <c r="C29" s="67">
        <v>1.15</v>
      </c>
      <c r="D29" s="110">
        <v>1.15</v>
      </c>
      <c r="E29" s="110"/>
      <c r="F29" s="67">
        <v>1.15</v>
      </c>
      <c r="I29" s="68"/>
    </row>
    <row r="30" spans="2:9" ht="12.75">
      <c r="B30" s="64" t="s">
        <v>21</v>
      </c>
      <c r="C30" s="66">
        <v>1.2</v>
      </c>
      <c r="D30" s="111">
        <v>1.2</v>
      </c>
      <c r="E30" s="111"/>
      <c r="F30" s="66">
        <v>1.2</v>
      </c>
      <c r="I30" s="68"/>
    </row>
    <row r="31" spans="2:9" ht="13.5" thickBot="1">
      <c r="B31" s="69" t="s">
        <v>22</v>
      </c>
      <c r="C31" s="70">
        <v>1.2</v>
      </c>
      <c r="D31" s="104">
        <v>1.2</v>
      </c>
      <c r="E31" s="104"/>
      <c r="F31" s="70">
        <v>1.2</v>
      </c>
      <c r="I31" s="68"/>
    </row>
    <row r="32" spans="2:6" ht="9" customHeight="1">
      <c r="B32" s="71"/>
      <c r="C32" s="72"/>
      <c r="D32" s="73"/>
      <c r="E32" s="73"/>
      <c r="F32" s="74"/>
    </row>
    <row r="33" spans="2:7" ht="12" customHeight="1">
      <c r="B33" s="120" t="s">
        <v>30</v>
      </c>
      <c r="C33" s="120"/>
      <c r="D33" s="120"/>
      <c r="E33" s="75"/>
      <c r="F33" s="75"/>
      <c r="G33" s="75"/>
    </row>
    <row r="34" spans="2:7" ht="4.5" customHeight="1">
      <c r="B34" s="53"/>
      <c r="C34" s="53"/>
      <c r="D34" s="53"/>
      <c r="E34" s="75"/>
      <c r="F34" s="75"/>
      <c r="G34" s="75"/>
    </row>
    <row r="35" spans="2:7" ht="12" customHeight="1">
      <c r="B35" s="121" t="s">
        <v>23</v>
      </c>
      <c r="C35" s="121"/>
      <c r="D35" s="121"/>
      <c r="E35" s="121"/>
      <c r="F35" s="121"/>
      <c r="G35" s="121"/>
    </row>
    <row r="36" spans="2:7" ht="26.25" customHeight="1">
      <c r="B36" s="120" t="s">
        <v>24</v>
      </c>
      <c r="C36" s="120"/>
      <c r="D36" s="120"/>
      <c r="E36" s="120"/>
      <c r="F36" s="120"/>
      <c r="G36" s="120"/>
    </row>
    <row r="37" spans="2:7" ht="43.5" customHeight="1">
      <c r="B37" s="108" t="s">
        <v>25</v>
      </c>
      <c r="C37" s="109"/>
      <c r="D37" s="109"/>
      <c r="E37" s="109"/>
      <c r="F37" s="109"/>
      <c r="G37" s="109"/>
    </row>
    <row r="38" spans="2:7" ht="25.5" customHeight="1">
      <c r="B38" s="108" t="s">
        <v>26</v>
      </c>
      <c r="C38" s="109"/>
      <c r="D38" s="109"/>
      <c r="E38" s="109"/>
      <c r="F38" s="109"/>
      <c r="G38" s="109"/>
    </row>
    <row r="39" spans="2:7" ht="29.25" customHeight="1">
      <c r="B39" s="112" t="s">
        <v>27</v>
      </c>
      <c r="C39" s="112"/>
      <c r="D39" s="112"/>
      <c r="E39" s="112"/>
      <c r="F39" s="112"/>
      <c r="G39" s="112"/>
    </row>
    <row r="40" spans="2:4" ht="14.25" customHeight="1">
      <c r="B40" s="113"/>
      <c r="C40" s="113"/>
      <c r="D40" s="113"/>
    </row>
  </sheetData>
  <sheetProtection/>
  <mergeCells count="39">
    <mergeCell ref="B1:G1"/>
    <mergeCell ref="B2:G2"/>
    <mergeCell ref="B4:G4"/>
    <mergeCell ref="B5:G5"/>
    <mergeCell ref="B6:G6"/>
    <mergeCell ref="B3:F3"/>
    <mergeCell ref="B13:G13"/>
    <mergeCell ref="B14:G14"/>
    <mergeCell ref="B16:G16"/>
    <mergeCell ref="B9:F9"/>
    <mergeCell ref="B15:F15"/>
    <mergeCell ref="B7:F7"/>
    <mergeCell ref="B8:F8"/>
    <mergeCell ref="B10:G10"/>
    <mergeCell ref="B11:G11"/>
    <mergeCell ref="B12:G12"/>
    <mergeCell ref="B39:G39"/>
    <mergeCell ref="B40:D40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36:G36"/>
    <mergeCell ref="B33:D33"/>
    <mergeCell ref="B35:G35"/>
    <mergeCell ref="B18:B19"/>
    <mergeCell ref="D31:E31"/>
    <mergeCell ref="B17:F17"/>
    <mergeCell ref="B37:G37"/>
    <mergeCell ref="B38:G38"/>
    <mergeCell ref="D29:E29"/>
    <mergeCell ref="D30:E30"/>
  </mergeCells>
  <printOptions/>
  <pageMargins left="0.2755905511811024" right="0.2362204724409449" top="0.15748031496062992" bottom="0.07874015748031496" header="0.15748031496062992" footer="0.1574803149606299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Администратор</cp:lastModifiedBy>
  <cp:lastPrinted>2015-11-24T09:09:40Z</cp:lastPrinted>
  <dcterms:created xsi:type="dcterms:W3CDTF">2013-09-06T08:38:07Z</dcterms:created>
  <dcterms:modified xsi:type="dcterms:W3CDTF">2016-06-27T15:06:01Z</dcterms:modified>
  <cp:category/>
  <cp:version/>
  <cp:contentType/>
  <cp:contentStatus/>
</cp:coreProperties>
</file>