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356" windowWidth="12615" windowHeight="11760" tabRatio="667" activeTab="0"/>
  </bookViews>
  <sheets>
    <sheet name="Тарифы БЕЛМУЗ" sheetId="1" r:id="rId1"/>
    <sheet name="Скидки БЕЛМУЗТВ" sheetId="2" r:id="rId2"/>
    <sheet name="Дополнительные коэф. и скидки" sheetId="3" r:id="rId3"/>
  </sheets>
  <definedNames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_xlnm.Print_Area" localSheetId="2">'Дополнительные коэф. и скидки'!$A$1:$G$36</definedName>
    <definedName name="_xlnm.Print_Area" localSheetId="1">'Скидки БЕЛМУЗТВ'!$B$1:$H$44</definedName>
    <definedName name="_xlnm.Print_Area" localSheetId="0">'Тарифы БЕЛМУЗ'!$A$1:$E$59</definedName>
    <definedName name="ппав" localSheetId="2">#REF!,#REF!,#REF!,#REF!,#REF!,#REF!,#REF!,#REF!,#REF!,#REF!,#REF!,#REF!</definedName>
    <definedName name="ппав">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<sst xmlns="http://schemas.openxmlformats.org/spreadsheetml/2006/main" count="129" uniqueCount="82">
  <si>
    <t>ПОВЫШАЮЩИЕ КОЭФФИЦИЕНТЫ</t>
  </si>
  <si>
    <t xml:space="preserve">    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</si>
  <si>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</si>
  <si>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</si>
  <si>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</si>
  <si>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</si>
  <si>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</si>
  <si>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</si>
  <si>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</si>
  <si>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</si>
  <si>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</si>
  <si>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</si>
  <si>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</si>
  <si>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</si>
  <si>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</si>
  <si>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 xml:space="preserve">         При размещении рекламы менее одной минуты цена определяется расчетным путем пропорционально установленному тарифу на одну минуту в зависимости от фактического хронометража.</t>
  </si>
  <si>
    <t>За сумму заказа в год</t>
  </si>
  <si>
    <t>Суммарный бюджет (net) (USD)</t>
  </si>
  <si>
    <t>Скидка</t>
  </si>
  <si>
    <t xml:space="preserve">    2. рекламы иностранных торговых марок, оплата за которую осуществляется в белорусских рублях, применяются  следующие скидки</t>
  </si>
  <si>
    <t>Примечание: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</t>
  </si>
  <si>
    <t>**Примечание: При заявлении переходящих бюджетов в части сроков считать месяцем 30 календарных дней</t>
  </si>
  <si>
    <t xml:space="preserve">          В случае содержания в рекламных материалах рекламодателя информации об иных торговых марках, не имеющих прямого отношения к рекламируемым товару, работе, услуге, юридическому лицу либо физическому лицу, применяется повышающий  коэффициент 1,3.
          Торговой маркой в данном случае признаются  товар, работа, услуга, товарный знак, знак обслуживания, логотип, являющиеся средствами индивидуализации товаров, работ, услуг, юридических или физических лиц, а также юридическое лицо или физическое лицо.</t>
  </si>
  <si>
    <t>СКИДКИ</t>
  </si>
  <si>
    <t xml:space="preserve">         При анонсировании  культурных, музыкальных, спортивных мероприятий применяется скидка 90% (за исключением рекламы выставок и устных упоминаний партнеров/спонсоров в анонсах). Допускается применение скидки 90% при размещении в анонсе названия, товарных знаков (знаков обслуживания), логотипов партнеров/спонсоров мероприятия - при условии, что они должны быть выполнены в статичном виде размером не более 7 процентов от площади кадра. Также допускается применение скидки 90% при оказании рекламных услуг в форме устных объявлений ведущих телепрограмм, содержащих в себе информацию исключительно о месте и времени проведения планируемых культурных, музыкальных, развлекательных или спортивных мероприятиях.</t>
  </si>
  <si>
    <t xml:space="preserve">      Дополнительная скидка рекламному агентству- 15%.  </t>
  </si>
  <si>
    <t>Сезонные коэффициенты на телеканале "БЕЛМУЗТВ"</t>
  </si>
  <si>
    <t xml:space="preserve">          При размещении рекламы пива и слабоалкогольных напитков применяется дополнительный коэффициент 2</t>
  </si>
  <si>
    <t xml:space="preserve">          При размещении рекламной информации предприятий, учреждений, организаций, производителей товаров и услуг независимо от формы собственности, не рекламирующих иностранные торговые марки, внутри рекламных блоков и в номинации "Партнер показа" применяется  скидка 80%</t>
  </si>
  <si>
    <t xml:space="preserve">    1. рекламы иностранных торговых марок, оплата за которую осуществляется в  иностранной валюте,  применяются  следующие скидки </t>
  </si>
  <si>
    <t>За сумму заказа в месяц</t>
  </si>
  <si>
    <t>от</t>
  </si>
  <si>
    <t>до</t>
  </si>
  <si>
    <t xml:space="preserve">   3. государственным предприятиям, учреждениям, организациям, производителям товаров и услуг независимо от формы собственности, не рекламирующим иностранные торговые марки, предоставляются следующие скидки:</t>
  </si>
  <si>
    <r>
      <t>*Примечание: бюджет на размещение рекламы в номинации "</t>
    </r>
    <r>
      <rPr>
        <b/>
        <sz val="9"/>
        <color indexed="10"/>
        <rFont val="Arial"/>
        <family val="2"/>
      </rPr>
      <t>Партнер программы/показа</t>
    </r>
    <r>
      <rPr>
        <b/>
        <sz val="9"/>
        <rFont val="Arial"/>
        <family val="2"/>
      </rPr>
      <t>" не учитывается  при расчете скидки за величину рекламного бюджета</t>
    </r>
  </si>
  <si>
    <t xml:space="preserve">        Для рекламных материалов, размещаемых со скидкой 90% и более, понижающий сезонный коэффициент не применяется (за исключением заявленного рекламного бюджета)</t>
  </si>
  <si>
    <t xml:space="preserve">       Для рекламных материалов, размещаемых со скидкой 90% (кроме анонсов) и более, дополнительная скидка рекламному агентству 15% не применяется (за исключением заявленного рекламного бюджета)</t>
  </si>
  <si>
    <t>Суммарный бюджет (net) (тыс.руб. с НДС)</t>
  </si>
  <si>
    <t xml:space="preserve">при размещении рекламы иностранных торговых марок, оплата за которую осуществляется в иностранной валюте 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</si>
  <si>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</t>
  </si>
  <si>
    <t xml:space="preserve">          При размещении рекламной информации в рекламных блоках заказчик может повысить приоритет своего размещения, выбрав повышающий коэффициент к расчетным тарифам от 1,3 до 2,0 с шагом 0,1.</t>
  </si>
  <si>
    <t xml:space="preserve">          Повышающий коэффициент за размещение в номинации "Партнер показа" - 2,6; в номинации "Генеральный Партнер показа" дополнительный коэффициент - 2,0; в номинации "Эксклюзивный Партнер показа" дополнительный коэффициент - 3,0</t>
  </si>
  <si>
    <t xml:space="preserve">          Минимальный хронометраж ролика в номинации "Партнер показа" — 10 секунд. Стоимость для размещения роликов  меньшего хронометража рассчитывается  исходя из стоимости 10-секундного ролика</t>
  </si>
  <si>
    <t xml:space="preserve">          При размещении  рекламной информации предприятий, учреждений, организаций, производителей товаров и услуг иностранных торговых марок в номинации "Партнер показа" применяется  скидка 75%</t>
  </si>
  <si>
    <t>при анонсировании культурных, музыкальных, спортивных мероприятий (для анонсов)</t>
  </si>
  <si>
    <t xml:space="preserve">          Повышающий коэффициент 1,3 не применяется: 1) при размещении рекламной информации, анонсирующей культурные, музыкальные и спортивные мероприятия; 2) при размещении рекламной информации о деятельности белорусских организаций розничной торговли и реализуемых ими а) товаров под собственными зарегистрированными товарными знаками; б) товаров,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</t>
  </si>
  <si>
    <t>Скидки за величину рекламного бюджета на телеканале "БЕЛМУЗТВ" с 01.01.2016 года при размещении:</t>
  </si>
  <si>
    <t>на услуги по размещению рекламной информации</t>
  </si>
  <si>
    <t>в рекламных блоках телеканала "БЕЛМУЗТВ"</t>
  </si>
  <si>
    <t>Время трансляции</t>
  </si>
  <si>
    <t>Тариф за 1 мин. USD</t>
  </si>
  <si>
    <t>Тариф за 1 мин. без НДС (тыс.руб.)</t>
  </si>
  <si>
    <t>Тариф за 1 мин. с НДС (тыс.руб.)</t>
  </si>
  <si>
    <t>с 01.01.2016 года</t>
  </si>
  <si>
    <t>Понедельник-Пятница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</si>
  <si>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</si>
  <si>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</si>
  <si>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</si>
  <si>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</si>
  <si>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</si>
  <si>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</si>
  <si>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</si>
  <si>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</si>
  <si>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</si>
  <si>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</si>
  <si>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</si>
  <si>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</si>
  <si>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</si>
  <si>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</si>
  <si>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</si>
  <si>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</si>
  <si>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</si>
  <si>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</si>
  <si>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</si>
  <si>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</si>
  <si>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</si>
  <si>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</si>
  <si>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</si>
  <si>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</si>
  <si>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Суббота-Воскресенье</t>
  </si>
  <si>
    <t xml:space="preserve">           Повышающий коэффициент за позиционирование внутри рекламного блока: первая позиция - 1,15; вторая, предпоследняя и последняя позиции - 1,1.</t>
  </si>
  <si>
    <t>Тарифы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</si>
</sst>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"/>
    <numFmt numFmtId="169" formatCode="0.000"/>
    <numFmt numFmtId="170" formatCode="#,##0.000_р_.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 Cyr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  <font>
      <sz val="10"/>
      <color indexed="8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sz val="10"/>
      <color theme="1"/>
      <name val="Arial Cyr"/>
      <family val="2"/>
    </font>
    <font>
      <sz val="11"/>
      <color rgb="FFFF0000"/>
      <name val="Arial Cyr"/>
      <family val="2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28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horizontal="left"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0" fillId="24" borderId="0" xfId="58" applyFont="1" applyFill="1" applyBorder="1">
      <alignment/>
      <protection/>
    </xf>
    <xf numFmtId="0" fontId="29" fillId="24" borderId="0" xfId="58" applyFont="1" applyFill="1" applyAlignment="1">
      <alignment horizontal="right" wrapText="1"/>
      <protection/>
    </xf>
    <xf numFmtId="0" fontId="2" fillId="24" borderId="0" xfId="58" applyFont="1" applyFill="1" applyBorder="1">
      <alignment/>
      <protection/>
    </xf>
    <xf numFmtId="167" fontId="2" fillId="24" borderId="0" xfId="85" applyNumberFormat="1" applyFont="1" applyFill="1" applyBorder="1" applyAlignment="1">
      <alignment/>
    </xf>
    <xf numFmtId="0" fontId="4" fillId="24" borderId="0" xfId="58" applyFill="1" applyBorder="1">
      <alignment/>
      <protection/>
    </xf>
    <xf numFmtId="9" fontId="4" fillId="24" borderId="0" xfId="58" applyNumberFormat="1" applyFill="1" applyBorder="1">
      <alignment/>
      <protection/>
    </xf>
    <xf numFmtId="9" fontId="4" fillId="24" borderId="0" xfId="58" applyNumberFormat="1" applyFill="1" applyBorder="1" applyAlignment="1">
      <alignment horizontal="left"/>
      <protection/>
    </xf>
    <xf numFmtId="0" fontId="2" fillId="24" borderId="0" xfId="58" applyFont="1" applyFill="1" applyBorder="1" applyAlignment="1">
      <alignment horizontal="left" wrapText="1" indent="5"/>
      <protection/>
    </xf>
    <xf numFmtId="0" fontId="2" fillId="24" borderId="0" xfId="58" applyFont="1" applyFill="1" applyBorder="1" applyAlignment="1">
      <alignment horizontal="right" wrapText="1"/>
      <protection/>
    </xf>
    <xf numFmtId="0" fontId="4" fillId="24" borderId="0" xfId="58" applyFill="1" applyBorder="1" applyAlignment="1">
      <alignment horizontal="justify"/>
      <protection/>
    </xf>
    <xf numFmtId="0" fontId="0" fillId="24" borderId="0" xfId="58" applyFont="1" applyFill="1" applyBorder="1" applyAlignment="1">
      <alignment horizontal="justify" vertical="center" wrapText="1"/>
      <protection/>
    </xf>
    <xf numFmtId="0" fontId="28" fillId="24" borderId="0" xfId="70" applyFill="1" applyBorder="1">
      <alignment horizontal="left"/>
      <protection/>
    </xf>
    <xf numFmtId="0" fontId="2" fillId="24" borderId="0" xfId="70" applyFont="1" applyFill="1" applyBorder="1">
      <alignment horizontal="left"/>
      <protection/>
    </xf>
    <xf numFmtId="167" fontId="2" fillId="24" borderId="0" xfId="89" applyNumberFormat="1" applyFont="1" applyFill="1" applyBorder="1" applyAlignment="1">
      <alignment/>
    </xf>
    <xf numFmtId="0" fontId="23" fillId="24" borderId="0" xfId="70" applyFont="1" applyFill="1" applyBorder="1" applyAlignment="1">
      <alignment horizontal="left" wrapText="1"/>
      <protection/>
    </xf>
    <xf numFmtId="0" fontId="0" fillId="24" borderId="0" xfId="0" applyFill="1" applyBorder="1" applyAlignment="1">
      <alignment/>
    </xf>
    <xf numFmtId="0" fontId="28" fillId="24" borderId="0" xfId="70" applyFont="1" applyFill="1" applyBorder="1">
      <alignment horizontal="left"/>
      <protection/>
    </xf>
    <xf numFmtId="167" fontId="2" fillId="24" borderId="10" xfId="85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167" fontId="2" fillId="24" borderId="11" xfId="85" applyNumberFormat="1" applyFont="1" applyFill="1" applyBorder="1" applyAlignment="1">
      <alignment horizontal="center"/>
    </xf>
    <xf numFmtId="0" fontId="2" fillId="24" borderId="0" xfId="64" applyFont="1" applyFill="1" applyBorder="1">
      <alignment/>
      <protection/>
    </xf>
    <xf numFmtId="167" fontId="2" fillId="24" borderId="12" xfId="85" applyNumberFormat="1" applyFont="1" applyFill="1" applyBorder="1" applyAlignment="1">
      <alignment/>
    </xf>
    <xf numFmtId="9" fontId="2" fillId="24" borderId="13" xfId="0" applyNumberFormat="1" applyFont="1" applyFill="1" applyBorder="1" applyAlignment="1">
      <alignment horizontal="center"/>
    </xf>
    <xf numFmtId="167" fontId="2" fillId="24" borderId="14" xfId="85" applyNumberFormat="1" applyFont="1" applyFill="1" applyBorder="1" applyAlignment="1">
      <alignment/>
    </xf>
    <xf numFmtId="9" fontId="2" fillId="24" borderId="0" xfId="64" applyNumberFormat="1" applyFont="1" applyFill="1" applyBorder="1">
      <alignment/>
      <protection/>
    </xf>
    <xf numFmtId="167" fontId="2" fillId="24" borderId="15" xfId="85" applyNumberFormat="1" applyFont="1" applyFill="1" applyBorder="1" applyAlignment="1">
      <alignment/>
    </xf>
    <xf numFmtId="167" fontId="2" fillId="24" borderId="16" xfId="85" applyNumberFormat="1" applyFont="1" applyFill="1" applyBorder="1" applyAlignment="1">
      <alignment/>
    </xf>
    <xf numFmtId="9" fontId="2" fillId="24" borderId="17" xfId="0" applyNumberFormat="1" applyFont="1" applyFill="1" applyBorder="1" applyAlignment="1">
      <alignment horizontal="center"/>
    </xf>
    <xf numFmtId="167" fontId="2" fillId="24" borderId="18" xfId="85" applyNumberFormat="1" applyFont="1" applyFill="1" applyBorder="1" applyAlignment="1">
      <alignment/>
    </xf>
    <xf numFmtId="167" fontId="2" fillId="24" borderId="19" xfId="85" applyNumberFormat="1" applyFont="1" applyFill="1" applyBorder="1" applyAlignment="1">
      <alignment/>
    </xf>
    <xf numFmtId="9" fontId="2" fillId="24" borderId="20" xfId="0" applyNumberFormat="1" applyFont="1" applyFill="1" applyBorder="1" applyAlignment="1">
      <alignment horizontal="center"/>
    </xf>
    <xf numFmtId="167" fontId="2" fillId="24" borderId="0" xfId="85" applyNumberFormat="1" applyFont="1" applyFill="1" applyBorder="1" applyAlignment="1">
      <alignment/>
    </xf>
    <xf numFmtId="9" fontId="0" fillId="24" borderId="0" xfId="0" applyNumberFormat="1" applyFill="1" applyBorder="1" applyAlignment="1">
      <alignment horizontal="center"/>
    </xf>
    <xf numFmtId="0" fontId="40" fillId="24" borderId="0" xfId="64" applyFont="1" applyFill="1" applyBorder="1" applyAlignment="1">
      <alignment horizontal="center" wrapText="1"/>
      <protection/>
    </xf>
    <xf numFmtId="0" fontId="0" fillId="24" borderId="0" xfId="68" applyFill="1" applyBorder="1" applyAlignment="1">
      <alignment horizontal="center" vertical="center" wrapText="1"/>
      <protection/>
    </xf>
    <xf numFmtId="0" fontId="4" fillId="24" borderId="0" xfId="64" applyFill="1">
      <alignment/>
      <protection/>
    </xf>
    <xf numFmtId="0" fontId="29" fillId="24" borderId="0" xfId="66" applyFont="1" applyFill="1" applyBorder="1" applyAlignment="1">
      <alignment horizontal="left" vertical="center" wrapText="1"/>
      <protection/>
    </xf>
    <xf numFmtId="0" fontId="25" fillId="24" borderId="0" xfId="64" applyFont="1" applyFill="1">
      <alignment/>
      <protection/>
    </xf>
    <xf numFmtId="0" fontId="4" fillId="24" borderId="0" xfId="64" applyFill="1" applyBorder="1">
      <alignment/>
      <protection/>
    </xf>
    <xf numFmtId="0" fontId="0" fillId="24" borderId="0" xfId="58" applyFont="1" applyFill="1" applyBorder="1" applyAlignment="1">
      <alignment horizontal="justify" vertical="center" wrapText="1"/>
      <protection/>
    </xf>
    <xf numFmtId="0" fontId="41" fillId="24" borderId="0" xfId="0" applyFont="1" applyFill="1" applyBorder="1" applyAlignment="1">
      <alignment/>
    </xf>
    <xf numFmtId="167" fontId="42" fillId="24" borderId="0" xfId="85" applyNumberFormat="1" applyFont="1" applyFill="1" applyBorder="1" applyAlignment="1">
      <alignment/>
    </xf>
    <xf numFmtId="9" fontId="41" fillId="24" borderId="0" xfId="0" applyNumberFormat="1" applyFont="1" applyFill="1" applyBorder="1" applyAlignment="1">
      <alignment horizontal="center"/>
    </xf>
    <xf numFmtId="167" fontId="2" fillId="24" borderId="21" xfId="85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167" fontId="2" fillId="24" borderId="22" xfId="85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167" fontId="2" fillId="24" borderId="23" xfId="85" applyNumberFormat="1" applyFont="1" applyFill="1" applyBorder="1" applyAlignment="1">
      <alignment/>
    </xf>
    <xf numFmtId="167" fontId="2" fillId="24" borderId="24" xfId="85" applyNumberFormat="1" applyFont="1" applyFill="1" applyBorder="1" applyAlignment="1">
      <alignment horizontal="center"/>
    </xf>
    <xf numFmtId="2" fontId="2" fillId="24" borderId="0" xfId="58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167" fontId="2" fillId="24" borderId="25" xfId="85" applyNumberFormat="1" applyFont="1" applyFill="1" applyBorder="1" applyAlignment="1">
      <alignment/>
    </xf>
    <xf numFmtId="167" fontId="2" fillId="24" borderId="26" xfId="85" applyNumberFormat="1" applyFont="1" applyFill="1" applyBorder="1" applyAlignment="1">
      <alignment/>
    </xf>
    <xf numFmtId="0" fontId="2" fillId="24" borderId="10" xfId="58" applyFont="1" applyFill="1" applyBorder="1" applyAlignment="1">
      <alignment horizontal="center" wrapText="1"/>
      <protection/>
    </xf>
    <xf numFmtId="0" fontId="2" fillId="24" borderId="25" xfId="58" applyFont="1" applyFill="1" applyBorder="1" applyAlignment="1">
      <alignment horizontal="right" wrapText="1"/>
      <protection/>
    </xf>
    <xf numFmtId="0" fontId="2" fillId="24" borderId="16" xfId="58" applyFont="1" applyFill="1" applyBorder="1" applyAlignment="1">
      <alignment horizontal="right" wrapText="1"/>
      <protection/>
    </xf>
    <xf numFmtId="0" fontId="2" fillId="24" borderId="19" xfId="58" applyFont="1" applyFill="1" applyBorder="1" applyAlignment="1">
      <alignment horizontal="right" wrapText="1"/>
      <protection/>
    </xf>
    <xf numFmtId="0" fontId="4" fillId="24" borderId="10" xfId="58" applyFont="1" applyFill="1" applyBorder="1" applyAlignment="1">
      <alignment horizontal="center" vertical="center" wrapText="1"/>
      <protection/>
    </xf>
    <xf numFmtId="0" fontId="2" fillId="24" borderId="25" xfId="58" applyFont="1" applyFill="1" applyBorder="1" applyAlignment="1">
      <alignment horizontal="center" wrapText="1"/>
      <protection/>
    </xf>
    <xf numFmtId="0" fontId="2" fillId="24" borderId="16" xfId="58" applyFont="1" applyFill="1" applyBorder="1" applyAlignment="1">
      <alignment horizontal="center" wrapText="1"/>
      <protection/>
    </xf>
    <xf numFmtId="168" fontId="2" fillId="24" borderId="16" xfId="58" applyNumberFormat="1" applyFont="1" applyFill="1" applyBorder="1" applyAlignment="1">
      <alignment horizontal="center" wrapText="1"/>
      <protection/>
    </xf>
    <xf numFmtId="2" fontId="2" fillId="24" borderId="16" xfId="58" applyNumberFormat="1" applyFont="1" applyFill="1" applyBorder="1" applyAlignment="1">
      <alignment horizontal="center" wrapText="1"/>
      <protection/>
    </xf>
    <xf numFmtId="0" fontId="4" fillId="24" borderId="0" xfId="57" applyFill="1" applyBorder="1">
      <alignment/>
      <protection/>
    </xf>
    <xf numFmtId="0" fontId="2" fillId="24" borderId="0" xfId="57" applyFont="1" applyFill="1" applyBorder="1">
      <alignment/>
      <protection/>
    </xf>
    <xf numFmtId="168" fontId="2" fillId="24" borderId="19" xfId="58" applyNumberFormat="1" applyFont="1" applyFill="1" applyBorder="1" applyAlignment="1">
      <alignment horizontal="center" wrapText="1"/>
      <protection/>
    </xf>
    <xf numFmtId="0" fontId="0" fillId="24" borderId="0" xfId="69" applyFill="1">
      <alignment/>
      <protection/>
    </xf>
    <xf numFmtId="0" fontId="4" fillId="24" borderId="0" xfId="69" applyFont="1" applyFill="1">
      <alignment/>
      <protection/>
    </xf>
    <xf numFmtId="169" fontId="35" fillId="24" borderId="0" xfId="57" applyNumberFormat="1" applyFont="1" applyFill="1" applyAlignment="1">
      <alignment horizontal="center"/>
      <protection/>
    </xf>
    <xf numFmtId="0" fontId="36" fillId="24" borderId="0" xfId="57" applyFont="1" applyFill="1">
      <alignment/>
      <protection/>
    </xf>
    <xf numFmtId="166" fontId="0" fillId="24" borderId="0" xfId="86" applyFont="1" applyFill="1" applyAlignment="1">
      <alignment/>
    </xf>
    <xf numFmtId="0" fontId="33" fillId="24" borderId="0" xfId="69" applyFont="1" applyFill="1">
      <alignment/>
      <protection/>
    </xf>
    <xf numFmtId="0" fontId="4" fillId="24" borderId="0" xfId="57" applyFill="1">
      <alignment/>
      <protection/>
    </xf>
    <xf numFmtId="169" fontId="37" fillId="24" borderId="0" xfId="57" applyNumberFormat="1" applyFont="1" applyFill="1" applyAlignment="1">
      <alignment horizontal="center" wrapText="1"/>
      <protection/>
    </xf>
    <xf numFmtId="0" fontId="37" fillId="24" borderId="0" xfId="57" applyFont="1" applyFill="1" applyAlignment="1">
      <alignment horizontal="right"/>
      <protection/>
    </xf>
    <xf numFmtId="166" fontId="33" fillId="24" borderId="0" xfId="86" applyFont="1" applyFill="1" applyAlignment="1">
      <alignment/>
    </xf>
    <xf numFmtId="0" fontId="0" fillId="24" borderId="0" xfId="69" applyFill="1" applyAlignment="1">
      <alignment horizontal="center"/>
      <protection/>
    </xf>
    <xf numFmtId="169" fontId="0" fillId="24" borderId="0" xfId="69" applyNumberFormat="1" applyFill="1" applyAlignment="1">
      <alignment horizontal="center"/>
      <protection/>
    </xf>
    <xf numFmtId="0" fontId="38" fillId="24" borderId="0" xfId="69" applyFont="1" applyFill="1">
      <alignment/>
      <protection/>
    </xf>
    <xf numFmtId="168" fontId="5" fillId="24" borderId="11" xfId="67" applyNumberFormat="1" applyFont="1" applyFill="1" applyBorder="1" applyAlignment="1">
      <alignment horizontal="center" vertical="center" wrapText="1"/>
      <protection/>
    </xf>
    <xf numFmtId="0" fontId="2" fillId="24" borderId="11" xfId="69" applyFont="1" applyFill="1" applyBorder="1" applyAlignment="1">
      <alignment horizontal="center" vertical="center" wrapText="1"/>
      <protection/>
    </xf>
    <xf numFmtId="168" fontId="5" fillId="24" borderId="10" xfId="67" applyNumberFormat="1" applyFont="1" applyFill="1" applyBorder="1" applyAlignment="1">
      <alignment horizontal="center" vertical="center" wrapText="1"/>
      <protection/>
    </xf>
    <xf numFmtId="49" fontId="27" fillId="0" borderId="27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/>
    </xf>
    <xf numFmtId="170" fontId="27" fillId="24" borderId="27" xfId="69" applyNumberFormat="1" applyFont="1" applyFill="1" applyBorder="1" applyAlignment="1">
      <alignment horizontal="center" vertical="center"/>
      <protection/>
    </xf>
    <xf numFmtId="170" fontId="27" fillId="24" borderId="28" xfId="85" applyNumberFormat="1" applyFont="1" applyFill="1" applyBorder="1" applyAlignment="1">
      <alignment horizontal="center" vertical="center"/>
    </xf>
    <xf numFmtId="0" fontId="35" fillId="24" borderId="11" xfId="69" applyFont="1" applyFill="1" applyBorder="1" applyAlignment="1">
      <alignment horizontal="center" vertical="center"/>
      <protection/>
    </xf>
    <xf numFmtId="0" fontId="35" fillId="24" borderId="29" xfId="69" applyFont="1" applyFill="1" applyBorder="1" applyAlignment="1">
      <alignment horizontal="center" vertical="center"/>
      <protection/>
    </xf>
    <xf numFmtId="0" fontId="35" fillId="24" borderId="30" xfId="69" applyFont="1" applyFill="1" applyBorder="1" applyAlignment="1">
      <alignment horizontal="center" vertical="center"/>
      <protection/>
    </xf>
    <xf numFmtId="0" fontId="36" fillId="24" borderId="0" xfId="57" applyFont="1" applyFill="1" applyAlignment="1">
      <alignment horizontal="right" wrapText="1"/>
      <protection/>
    </xf>
    <xf numFmtId="0" fontId="35" fillId="24" borderId="24" xfId="68" applyFont="1" applyFill="1" applyBorder="1" applyAlignment="1">
      <alignment horizontal="center" vertical="center" wrapText="1"/>
      <protection/>
    </xf>
    <xf numFmtId="0" fontId="35" fillId="24" borderId="31" xfId="68" applyFont="1" applyFill="1" applyBorder="1" applyAlignment="1">
      <alignment horizontal="center" vertical="center" wrapText="1"/>
      <protection/>
    </xf>
    <xf numFmtId="0" fontId="35" fillId="24" borderId="32" xfId="68" applyFont="1" applyFill="1" applyBorder="1" applyAlignment="1">
      <alignment horizontal="center" vertical="center" wrapText="1"/>
      <protection/>
    </xf>
    <xf numFmtId="0" fontId="35" fillId="24" borderId="33" xfId="68" applyFont="1" applyFill="1" applyBorder="1" applyAlignment="1">
      <alignment horizontal="center" vertical="center" wrapText="1"/>
      <protection/>
    </xf>
    <xf numFmtId="0" fontId="35" fillId="24" borderId="0" xfId="68" applyFont="1" applyFill="1" applyBorder="1" applyAlignment="1">
      <alignment horizontal="center" vertical="center" wrapText="1"/>
      <protection/>
    </xf>
    <xf numFmtId="0" fontId="35" fillId="24" borderId="34" xfId="68" applyFont="1" applyFill="1" applyBorder="1" applyAlignment="1">
      <alignment horizontal="center" vertical="center" wrapText="1"/>
      <protection/>
    </xf>
    <xf numFmtId="0" fontId="35" fillId="24" borderId="35" xfId="68" applyFont="1" applyFill="1" applyBorder="1" applyAlignment="1">
      <alignment horizontal="center" vertical="center" wrapText="1"/>
      <protection/>
    </xf>
    <xf numFmtId="0" fontId="35" fillId="24" borderId="36" xfId="68" applyFont="1" applyFill="1" applyBorder="1" applyAlignment="1">
      <alignment horizontal="center" vertical="center" wrapText="1"/>
      <protection/>
    </xf>
    <xf numFmtId="0" fontId="35" fillId="24" borderId="37" xfId="68" applyFont="1" applyFill="1" applyBorder="1" applyAlignment="1">
      <alignment horizontal="center" vertical="center" wrapText="1"/>
      <protection/>
    </xf>
    <xf numFmtId="0" fontId="5" fillId="24" borderId="0" xfId="70" applyFont="1" applyFill="1" applyAlignment="1">
      <alignment horizontal="left" wrapText="1"/>
      <protection/>
    </xf>
    <xf numFmtId="0" fontId="0" fillId="24" borderId="0" xfId="70" applyFont="1" applyFill="1" applyBorder="1" applyAlignment="1">
      <alignment horizontal="left" wrapText="1"/>
      <protection/>
    </xf>
    <xf numFmtId="0" fontId="24" fillId="24" borderId="11" xfId="0" applyFont="1" applyFill="1" applyBorder="1" applyAlignment="1">
      <alignment horizontal="center" wrapText="1"/>
    </xf>
    <xf numFmtId="0" fontId="24" fillId="24" borderId="29" xfId="0" applyFont="1" applyFill="1" applyBorder="1" applyAlignment="1">
      <alignment horizontal="center" wrapText="1"/>
    </xf>
    <xf numFmtId="0" fontId="24" fillId="24" borderId="30" xfId="0" applyFont="1" applyFill="1" applyBorder="1" applyAlignment="1">
      <alignment horizontal="center" wrapText="1"/>
    </xf>
    <xf numFmtId="167" fontId="2" fillId="24" borderId="11" xfId="85" applyNumberFormat="1" applyFont="1" applyFill="1" applyBorder="1" applyAlignment="1">
      <alignment horizontal="center" wrapText="1"/>
    </xf>
    <xf numFmtId="167" fontId="2" fillId="24" borderId="30" xfId="85" applyNumberFormat="1" applyFont="1" applyFill="1" applyBorder="1" applyAlignment="1">
      <alignment horizontal="center" wrapText="1"/>
    </xf>
    <xf numFmtId="0" fontId="5" fillId="24" borderId="14" xfId="0" applyFont="1" applyFill="1" applyBorder="1" applyAlignment="1">
      <alignment horizontal="center" wrapText="1"/>
    </xf>
    <xf numFmtId="0" fontId="5" fillId="24" borderId="19" xfId="0" applyFont="1" applyFill="1" applyBorder="1" applyAlignment="1">
      <alignment horizontal="center" wrapText="1"/>
    </xf>
    <xf numFmtId="167" fontId="2" fillId="24" borderId="38" xfId="85" applyNumberFormat="1" applyFont="1" applyFill="1" applyBorder="1" applyAlignment="1">
      <alignment horizontal="center"/>
    </xf>
    <xf numFmtId="167" fontId="2" fillId="24" borderId="39" xfId="85" applyNumberFormat="1" applyFont="1" applyFill="1" applyBorder="1" applyAlignment="1">
      <alignment horizontal="center"/>
    </xf>
    <xf numFmtId="167" fontId="2" fillId="24" borderId="40" xfId="85" applyNumberFormat="1" applyFont="1" applyFill="1" applyBorder="1" applyAlignment="1">
      <alignment horizontal="center"/>
    </xf>
    <xf numFmtId="167" fontId="2" fillId="24" borderId="41" xfId="85" applyNumberFormat="1" applyFont="1" applyFill="1" applyBorder="1" applyAlignment="1">
      <alignment horizontal="center"/>
    </xf>
    <xf numFmtId="0" fontId="0" fillId="24" borderId="0" xfId="64" applyFont="1" applyFill="1" applyBorder="1" applyAlignment="1">
      <alignment horizontal="left" wrapText="1"/>
      <protection/>
    </xf>
    <xf numFmtId="0" fontId="27" fillId="24" borderId="0" xfId="64" applyFont="1" applyFill="1" applyBorder="1" applyAlignment="1">
      <alignment horizontal="left" vertical="center" wrapText="1"/>
      <protection/>
    </xf>
    <xf numFmtId="0" fontId="4" fillId="24" borderId="0" xfId="66" applyFont="1" applyFill="1" applyBorder="1" applyAlignment="1">
      <alignment horizontal="left" wrapText="1"/>
      <protection/>
    </xf>
    <xf numFmtId="168" fontId="2" fillId="24" borderId="42" xfId="59" applyNumberFormat="1" applyFont="1" applyFill="1" applyBorder="1" applyAlignment="1">
      <alignment horizontal="center" wrapText="1"/>
      <protection/>
    </xf>
    <xf numFmtId="168" fontId="2" fillId="24" borderId="43" xfId="59" applyNumberFormat="1" applyFont="1" applyFill="1" applyBorder="1" applyAlignment="1">
      <alignment horizontal="center" wrapText="1"/>
      <protection/>
    </xf>
    <xf numFmtId="0" fontId="4" fillId="24" borderId="44" xfId="58" applyFont="1" applyFill="1" applyBorder="1" applyAlignment="1">
      <alignment horizontal="center" vertical="center" wrapText="1"/>
      <protection/>
    </xf>
    <xf numFmtId="0" fontId="4" fillId="24" borderId="41" xfId="58" applyFont="1" applyFill="1" applyBorder="1" applyAlignment="1">
      <alignment horizontal="center" vertical="center" wrapText="1"/>
      <protection/>
    </xf>
    <xf numFmtId="168" fontId="2" fillId="24" borderId="45" xfId="58" applyNumberFormat="1" applyFont="1" applyFill="1" applyBorder="1" applyAlignment="1">
      <alignment horizontal="center" wrapText="1"/>
      <protection/>
    </xf>
    <xf numFmtId="168" fontId="2" fillId="24" borderId="46" xfId="58" applyNumberFormat="1" applyFont="1" applyFill="1" applyBorder="1" applyAlignment="1">
      <alignment horizontal="center" wrapText="1"/>
      <protection/>
    </xf>
    <xf numFmtId="0" fontId="0" fillId="24" borderId="0" xfId="58" applyFont="1" applyFill="1" applyBorder="1" applyAlignment="1">
      <alignment horizontal="justify" vertical="center" wrapText="1"/>
      <protection/>
    </xf>
    <xf numFmtId="0" fontId="0" fillId="24" borderId="0" xfId="58" applyFont="1" applyFill="1" applyBorder="1" applyAlignment="1">
      <alignment horizontal="left" vertical="center" wrapText="1"/>
      <protection/>
    </xf>
    <xf numFmtId="168" fontId="2" fillId="24" borderId="47" xfId="59" applyNumberFormat="1" applyFont="1" applyFill="1" applyBorder="1" applyAlignment="1">
      <alignment horizontal="center" wrapText="1"/>
      <protection/>
    </xf>
    <xf numFmtId="168" fontId="2" fillId="24" borderId="48" xfId="59" applyNumberFormat="1" applyFont="1" applyFill="1" applyBorder="1" applyAlignment="1">
      <alignment horizontal="center" wrapText="1"/>
      <protection/>
    </xf>
    <xf numFmtId="0" fontId="5" fillId="24" borderId="0" xfId="58" applyFont="1" applyFill="1" applyBorder="1" applyAlignment="1">
      <alignment horizontal="center" vertical="center" wrapText="1"/>
      <protection/>
    </xf>
    <xf numFmtId="2" fontId="2" fillId="24" borderId="42" xfId="59" applyNumberFormat="1" applyFont="1" applyFill="1" applyBorder="1" applyAlignment="1">
      <alignment horizontal="center" wrapText="1"/>
      <protection/>
    </xf>
    <xf numFmtId="2" fontId="2" fillId="24" borderId="43" xfId="59" applyNumberFormat="1" applyFont="1" applyFill="1" applyBorder="1" applyAlignment="1">
      <alignment horizontal="center" wrapText="1"/>
      <protection/>
    </xf>
    <xf numFmtId="168" fontId="2" fillId="24" borderId="42" xfId="58" applyNumberFormat="1" applyFont="1" applyFill="1" applyBorder="1" applyAlignment="1">
      <alignment horizontal="center" wrapText="1"/>
      <protection/>
    </xf>
    <xf numFmtId="168" fontId="2" fillId="24" borderId="43" xfId="58" applyNumberFormat="1" applyFont="1" applyFill="1" applyBorder="1" applyAlignment="1">
      <alignment horizontal="center" wrapText="1"/>
      <protection/>
    </xf>
    <xf numFmtId="168" fontId="2" fillId="25" borderId="49" xfId="58" applyNumberFormat="1" applyFont="1" applyFill="1" applyBorder="1" applyAlignment="1">
      <alignment horizontal="center"/>
      <protection/>
    </xf>
    <xf numFmtId="168" fontId="2" fillId="25" borderId="50" xfId="58" applyNumberFormat="1" applyFont="1" applyFill="1" applyBorder="1" applyAlignment="1">
      <alignment horizontal="center"/>
      <protection/>
    </xf>
    <xf numFmtId="0" fontId="2" fillId="25" borderId="49" xfId="58" applyFont="1" applyFill="1" applyBorder="1" applyAlignment="1">
      <alignment horizontal="center"/>
      <protection/>
    </xf>
    <xf numFmtId="0" fontId="2" fillId="25" borderId="50" xfId="58" applyFont="1" applyFill="1" applyBorder="1" applyAlignment="1">
      <alignment horizontal="center"/>
      <protection/>
    </xf>
    <xf numFmtId="0" fontId="0" fillId="24" borderId="0" xfId="58" applyFont="1" applyFill="1" applyBorder="1" applyAlignment="1">
      <alignment horizontal="justify" vertical="center" wrapText="1"/>
      <protection/>
    </xf>
    <xf numFmtId="168" fontId="2" fillId="25" borderId="22" xfId="58" applyNumberFormat="1" applyFont="1" applyFill="1" applyBorder="1" applyAlignment="1">
      <alignment horizontal="center" vertical="center" wrapText="1"/>
      <protection/>
    </xf>
    <xf numFmtId="168" fontId="2" fillId="25" borderId="51" xfId="58" applyNumberFormat="1" applyFont="1" applyFill="1" applyBorder="1" applyAlignment="1">
      <alignment horizontal="center" vertical="center" wrapText="1"/>
      <protection/>
    </xf>
    <xf numFmtId="20" fontId="5" fillId="24" borderId="0" xfId="58" applyNumberFormat="1" applyFont="1" applyFill="1" applyBorder="1" applyAlignment="1">
      <alignment horizontal="center" vertical="center" wrapText="1"/>
      <protection/>
    </xf>
    <xf numFmtId="0" fontId="26" fillId="24" borderId="0" xfId="58" applyFont="1" applyFill="1" applyBorder="1" applyAlignment="1">
      <alignment horizontal="justify" vertical="center" wrapText="1"/>
      <protection/>
    </xf>
    <xf numFmtId="0" fontId="0" fillId="24" borderId="0" xfId="58" applyFont="1" applyFill="1" applyBorder="1" applyAlignment="1">
      <alignment horizontal="justify" vertical="center" wrapText="1"/>
      <protection/>
    </xf>
    <xf numFmtId="0" fontId="5" fillId="24" borderId="0" xfId="58" applyFont="1" applyFill="1" applyBorder="1" applyAlignment="1">
      <alignment horizontal="justify" vertical="center" wrapText="1"/>
      <protection/>
    </xf>
    <xf numFmtId="0" fontId="0" fillId="24" borderId="0" xfId="56" applyFont="1" applyFill="1" applyBorder="1" applyAlignment="1">
      <alignment horizontal="justify" vertical="center" wrapText="1"/>
      <protection/>
    </xf>
    <xf numFmtId="0" fontId="0" fillId="24" borderId="0" xfId="58" applyNumberFormat="1" applyFont="1" applyFill="1" applyBorder="1" applyAlignment="1">
      <alignment horizontal="justify" vertical="center" wrapText="1"/>
      <protection/>
    </xf>
    <xf numFmtId="0" fontId="0" fillId="24" borderId="0" xfId="58" applyFont="1" applyFill="1" applyBorder="1" applyAlignment="1">
      <alignment horizontal="left" vertical="center" wrapText="1"/>
      <protection/>
    </xf>
    <xf numFmtId="0" fontId="2" fillId="24" borderId="11" xfId="58" applyFont="1" applyFill="1" applyBorder="1" applyAlignment="1">
      <alignment horizontal="center" wrapText="1"/>
      <protection/>
    </xf>
    <xf numFmtId="0" fontId="2" fillId="24" borderId="29" xfId="58" applyFont="1" applyFill="1" applyBorder="1" applyAlignment="1">
      <alignment horizontal="center" wrapText="1"/>
      <protection/>
    </xf>
    <xf numFmtId="0" fontId="2" fillId="24" borderId="30" xfId="58" applyFont="1" applyFill="1" applyBorder="1" applyAlignment="1">
      <alignment horizontal="center" wrapText="1"/>
      <protection/>
    </xf>
    <xf numFmtId="0" fontId="4" fillId="25" borderId="11" xfId="58" applyFont="1" applyFill="1" applyBorder="1" applyAlignment="1">
      <alignment horizontal="center" vertical="center" wrapText="1"/>
      <protection/>
    </xf>
    <xf numFmtId="0" fontId="4" fillId="25" borderId="30" xfId="58" applyFont="1" applyFill="1" applyBorder="1" applyAlignment="1">
      <alignment horizontal="center" vertical="center" wrapText="1"/>
      <protection/>
    </xf>
    <xf numFmtId="168" fontId="2" fillId="25" borderId="52" xfId="58" applyNumberFormat="1" applyFont="1" applyFill="1" applyBorder="1" applyAlignment="1">
      <alignment horizontal="center" wrapText="1"/>
      <protection/>
    </xf>
    <xf numFmtId="168" fontId="2" fillId="25" borderId="53" xfId="58" applyNumberFormat="1" applyFont="1" applyFill="1" applyBorder="1" applyAlignment="1">
      <alignment horizontal="center" wrapText="1"/>
      <protection/>
    </xf>
    <xf numFmtId="2" fontId="2" fillId="25" borderId="49" xfId="58" applyNumberFormat="1" applyFont="1" applyFill="1" applyBorder="1" applyAlignment="1">
      <alignment horizontal="center" wrapText="1"/>
      <protection/>
    </xf>
    <xf numFmtId="2" fontId="2" fillId="25" borderId="50" xfId="58" applyNumberFormat="1" applyFont="1" applyFill="1" applyBorder="1" applyAlignment="1">
      <alignment horizontal="center" wrapText="1"/>
      <protection/>
    </xf>
    <xf numFmtId="168" fontId="2" fillId="25" borderId="49" xfId="58" applyNumberFormat="1" applyFont="1" applyFill="1" applyBorder="1" applyAlignment="1">
      <alignment horizontal="center" wrapText="1"/>
      <protection/>
    </xf>
    <xf numFmtId="168" fontId="2" fillId="25" borderId="50" xfId="58" applyNumberFormat="1" applyFont="1" applyFill="1" applyBorder="1" applyAlignment="1">
      <alignment horizontal="center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Личный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 8" xfId="65"/>
    <cellStyle name="Обычный_PRICE_~1" xfId="66"/>
    <cellStyle name="Обычный_PRICE_~1 2" xfId="67"/>
    <cellStyle name="Обычный_Книга1" xfId="68"/>
    <cellStyle name="Обычный_ПРОЕКТ Тарифов ПНТ (валюта,руб)" xfId="69"/>
    <cellStyle name="Обычный_ТАРИФЫ-ЛАД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Процентный 2 2" xfId="76"/>
    <cellStyle name="Процентный 3" xfId="77"/>
    <cellStyle name="Процентный 4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Финансовый 2" xfId="84"/>
    <cellStyle name="Финансовый 2 2" xfId="85"/>
    <cellStyle name="Финансовый 3" xfId="86"/>
    <cellStyle name="Финансовый 4" xfId="87"/>
    <cellStyle name="Финансовый 5" xfId="88"/>
    <cellStyle name="Финансовый_ТАРИФЫ-ЛАД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52425" cy="609600"/>
    <xdr:sp>
      <xdr:nvSpPr>
        <xdr:cNvPr id="1" name="AutoShape 1" descr="data:image/jpeg;base64,/9j/4AAQSkZJRgABAQAAAQABAAD/2wCEAAkGBxQSEhUUEhQUFhUXGBcYFxYXGBUWGhYYFxQYFxQXGBUaHCggGBomHBcUITEhJSkrLi4uFx8zODMsNygtLiwBCgoKDg0OGxAQGi8lHyQwLC0sLCwsLCwsLCwsLCwsLCwsLCwsLCwsLCwsLCwsLCwsLCwsLCwsLCwsLCwsLCwsLP/AABEIALcBEwMBIgACEQEDEQH/xAAcAAABBQEBAQAAAAAAAAAAAAAEAAIDBQYBBwj/xABNEAABAwEFBAcFBAUJBQkAAAABAAIRAwQSITFBBVFhcQYTIoGRobEHMsHR8CNCUuEUFmJzkhUXJDNyk7LS8SU0Y4KzNURTVGSiwsPi/8QAGQEAAgMBAAAAAAAAAAAAAAAAAgMAAQQF/8QAJhEAAgICAgEEAwADAAAAAAAAAAECEQMhEjEEEyJRYQUUQTJxsf/aAAwDAQACEQMRAD8A9dvKNzRogzaQ0gEgTgBvRDaoK1OFGJZEzj3Rmml6c56DrMAyMcJU4k5hV5AbQtLj2aZcH5g3ZBA36AHLEgpjqriCL0efJL9KFOmSSSGjFzjJPElEoguQBbrfUpk9bVDTgQ1sZanETnkM+aC/S5nQ65mJyvH8XBCVGdY41HC60kkE/wBY8nJ2PujcNF2mAACcGjIfHifVaoxSRn5MlmcXT8Tz+Slp0RqI+tVHTGrp4D619FM3HPuCJkRIymNB3oqlTTaTEXTalSYxIdTpqdjFxjVO0JMmGkdpsRLGJlMIhgSpMbFDmtToSCcljkht1Mc1SrhUI0DOao3NRLmqF4RoRKIO5qBtRc2PWBHeNxVm4KJwViJRK15kSO8Z/XyUFpcQJByx5/WaLfSumBkcuChc3D6w+j5FEjO0QPrEQ6eznpkfkfI8Fd7Lt09hx5H4fXBZe0Wvq3BrhLT6Xo78CfBHUHFsYzBieBwB8Cwq5Q0XjyODtGgte0SxwFwubgXEYlsmBhqiG2mcp35QTyBy71XNtBIwz7MyN0/Id5T61UgHPAzOQJJnPzQcEzesurD+uIiTrw8+SBtFrquMMLRBxIiIGZvHuwAOaEr1HOBE4wcdJgx/qhLCHNcHOdAJlxmGkhoa0ccceKJY62D616NBZy6IdUJxkkgDCZuhvlJRgqDeqtj8SpW1QCATj+YHqQlOI6MywSTesG8JJY20Zu3Ur9268tg4kAEkZxjxDT3Kak8kA66x5pr6e5D2x5ZRc4aZ8BIDj3CV0EcvYaLS2bpIvbpE+Cr9q2xrMzLowaPedyCIdQpvaDDC2JBgYjPPzVS6gb3WUiGh7hIhuIBjs7t+auKVlSbo7XfUApudDRBLmTje0AJGOEod32jg5/u5sp4wP2nDUoq1NaS4CbwgF0k3QdBjmRPqhK5DW4ZnD8kxIGKIaz77o0Ca0z2jkMvSfgE0jCNTM8tU6oYHAeqMseySZ10G5G0BHzVBtPb9Cygda8AkTABLjyAWT2p7S3ZWalH7dTHwYPiUjJljHTY7HilLpHqzHACSQBqZgeKJstVrhLXNcN7SHDxC+cbfti02pwbUqVKhdkwTB4Cm3PwXp3sh2BabOK1Ss11Njw0MpuzLhjfuz2cMN6zrNydJD5YeEbbPSmxvXRaWfjb4/HJZzpBbHMDQPvvDTyxJHfEd6tBtZop+9GGWnK7lCascpK0Zp5owdMumKdqzHQ+3moKzDiKdSG8GuF4N7jK0rXJOSLi6ZpxTUoqSJQU6VGCuylUOscSuFcXYUINUbypSsl0o2g6m6k3R7+1xa0TH1uTIRcpJIqMeTovjaqcxfb4j1yT3BUlp29TDILtMjiDwjJN6FbQdWoOvEnq6jmAnVuDm46wHAdybLFKKtl5vGcI8i3qU5QRZGG8qzLULam4T9cfrglowTiVG0bGHQT91wPcSL3onVoDiN7f8JHwd/wC1E2oYHkhHyQw8gf8AmZHqQjRnaph1CsJDt+fqpbRVkgYXdZ44/XJAUnCbu4T3H85XatQlrgM8hzOA+CkFuhkJ0qOlrnRkAcw46aYSiKtlb1T70u7JxJnQnDQYrllbhIBOhJmTHPTNS9TiCZAEmNCdJHBMYaDLMyRPLPkpH2cSHOAJGR3cvJRUq2BhcLilNMemqJOvSUFxJTiiuTGF6GtJB7GEuBz3ZI174jjgOJVfbWkBxEXyM92GQ3bhzTI9ip6QHWs4EMBc2kwScecDfCno1iW9kOzOLoAnDdnn8FFZz2wwAXWCXR+MgRJ1di4+CNqGY5n4I2wFGwG0YQ2Z1J3k6lVlodedG5G1qkyVVjUo4yDlGlQ5mLifDuwHxUl293eZ0UYOHLBE0WQB4q3IFRswXTXodaK1XrqIFSWgFkgOF38M5jgsBarM+k67UY5jtzgWnzzX0O2o1sXnNE5SQJ5Tmp7Ts6lWaW1qbHt3OaCPNY8mJN2jZjzOKpo8d6IdO/0IBhs1Jzci9guVDxLsbx8F670W6T0LewuoOMti+xwhzZy5jiFlNseyyzVJNB7qDt3vs8DiO4qy9nPQ9th62p1zKz3gMmn7rWtMxniZ+CCPNOn0FPhJWuzQba2L+kU3MmDgWu/C4YgrOfqvbCbpLI/FeEfPyWn2rtTqhpJIa2cpO/hme5Ft929fqTvBb/giI+pWnFknD/Ex5seOb9/8I+juxhZaVwG84m892V5x4aACAFbtVFZNuh1Oo50A0i4VIy7IkOHAhRbM2m6u0PkiRIaDdgaDKSd+nBc7zfMh428vbNEHFRVdGmCcFRbK2zermzvxddvsdhJAMOa6MJGBnUHgr0K8OaGaCnDpjU7HJSuF0CVQWrbX24ogwS284iJAyAE4Sd50CYNx45ZHxiX6oOk3R79Kp3Q668G8x248eBCk2ltA0GGoC510Xi1zg4OAxImJaYyIw4Jtv2+0MpOYf667cJ3OEkkcBpvRQttcew5YMkGn89GJf0Gtr3Q51MD8V6RzgYlb7YGxmWSg2iwkxJc45ucTLncOXAJtSrDb3WVAd5LSO9kRHKOam2BtMWmlfAghzmPbuc0wY4HAjmn5Z5JL3dF5nkkly6Ci1QVGot4hD1R8kizFOBWOp4Ec2+GXwQr29gc2+TgFYP8AWD5QfQIWoOz9fiTEzFKJHSMn6yXXgSOJHliDxxC6KeJPKPio7SMWj6+s1Sl7iqpFtTdAEbl0lMYZAXHVANRyTfsfY8ppcojVnAJBUWSX0lGkqLHMF43oIiQ2cMDEmNEHtCsSbjIvGGh24kz5AE+CksdrdUJw7OWRgQN5zM6LtZt1zIyAf4kT4nFF0wXtCsFPskmCS5xJgYx2Z8ly2sjHh64IuzNF0RiIEFC7V93nClkSuijtXu80GB6+gRlrKHA+PrKJS0FJbGU2Z80axuChpNyRjW4IZS2FCOjxr2lVXOtrgSYYxgaPw9mTG4yV6/sfaTGWOhUr1Gtmmy897gJJaNTmV477Rh/T6v8AZp/4AqypabRbHU6XbqlrQ2nTaMgBo3LTElZOdSZrcOUUewe0G2zs6s+k+Wua0BzDILXPAMEbxgsv7DazhaLQwE3Oqa67peDwJjfBhYNtvrUqdWzEuaxxh9N2jmmcj7pkLc+w7/e7R+4H/UCnK5Jk4VBo9D6WWN7qd6m286m4Pu/iGII5wZ7lnP1hfdugO5QV6FabU2mJdl88AANSuN/F1dOeYvcpuxPetuHO4Kqs5vkeNHI0+VGb2HsWo6y1usBa60TAIxaLt1pI3nOFnNn7UqWf7Oo0te3AjHTUHUL0+z2xj232nDEGcwQYcDuIQbNpMqYtYxw0c7XiBdJjiuJ+Vx4sy5ZpcWaFjioKK6M/0MsdWraTaXgtY1rmtJwvudu3gDXit5CBsG0WVC5owewAlv7JycCM24EdyY/arb5Y2CWxekwATiBgCSY0A1RYZYPGwJ8lx+TRixtqo7LBzcF570ys9ShXbaGtJY5t1xE9hzfdPIj0W3obTbfax8Nc6QwgyHECS2SAQ6NCMVJa9oMYQyA5zphuGQzJnJuSfjzQyx5Y3a+jVglPDkTS38Hk9TaVe0xTptc9zsAMdcJO4cVp+kux6lKy0OrF82cAOAntAthxHI48lqjtBlEXnMYxv3nM+6PxOF0dniJRNstzKYl2MwABjeJyA3ynwk4yTXZo8vyp5XH20kePWnpDVd2Whx4AGeUL0ToFsupZ7L9qIqVHmo5v4ZADQeMATzVmKwHbFKnPAi93G6AT3oyy2ltVgewy12R8jyIMhaM2aU1VUZs2WUlVUdcoagUzgmOCzmVor67cu/4oZ2I7/j80daG/XchY+KK9GacdkCip4ku44ch9FPtb7oJ10G8nLzUd4U2C8cGgAny9UF6FuOwlzzcIaYOMHcqysHyQ5kyQezJbprEg4EynODySQCcRDQbpuxBOmOI8lNZ7VeqFoMgCeR3E6/6rTjtRJV6IrLZ60w5zWsmeziXmZOJ90K0C4GnQKRtEqN2FVDISU4ocUlRCGlSFNgaNIHedfEpzaJL5k9nTTFuI55GUfSsh1zUVOiQ57Y1LpzmQIE5jIoeSDcGQ2MSXgRg8+cH1J80PtunAbzKWyw6pWNSIAwPhF34qXpCMGcz6KSkFCBmbW/tcvr5KGl8filWxqP4QPIfJdZhPP4quRKthFEYBG0m4IagPU/NHU24IXIZGOjDdLfZ4+2WgVqVVrLwa14c0n3RAc2DjhotV0W6L0LCy7SEvPv1He8/5DgF5P7S9p1v057RUe0Uwy4GuLYJaHE4HOSvW9nbVixUq9ZwH2TXvcf7MkpaasY06AOl3QehbgXf1daOzUAnkHt+8PNQezvoQ7Z7qlSpVa972hgDAQ0NBmccyT6LzLpV03tFre4Me6nQ+6xpLS4b3kYk8Mlp/YltGoatei57nU+rDw1xJuuvhpInKQfJVasumom36aPLWMfjdbUaXHcIIB8SFCekwDI4LT2izsqNLXgFpEEHUKgb0Usczedd3XsOV6Pitvj5oRVTRzvK8fJN3B0AbEc+pZbY5k9tzrnFwpw6PIIXo3txraTROER5ZL0CzWVlNjWMaGsaIAGAAVDbeiljdULiSxxMuDThJxJuwYXE/K+M/K9y0PWJrGop9FV0etJrW+8yYbSff3BpcIHj6IfY9vNK0V21D2hVeSDxdLSOBELd7F2bRoU4oAQ4yXAyXHKS74aIPbPR+y1XB9XsviLwMEgaRqsef8Y5eIsSe1s3+HL0uzPbYtvXVaLafvmrTLY3hwJPcASmdJraaNvDnGAaYubiA43h4wtXsTY9npG9Sh7wIvEguaDoB92eSl27sez2hkVwIaZDpulp4FaPxnhvxsVSdtuzYvKisylWlowW3OlAfSc3e0g8oxRe3Xvo2WwOqSLoaHcHGn2J7sFd7L6I2KnUDgescDLWvIiRiCGwL0d60G0bDTrMcyq0Oa4Ygrq458ZKRfmeVjm4rHGkjzy29MIbAV97M3udZXPM3XVnlnLAOP8V5QU+g9gvyXuIn3S4XTwvRj4rZ0aLWNDGNDWtADWgQABkAFpz5oSjxijNmyRlGkhEJhCkcoyshmBLUMEG7NGWooKo6PrwRLoRPsFrNlw4Y/L64IPrg92RhpOeAJyLu6QBzKJtJIaYOJy+uAUFjpuBDcgAQRhwxJ7/VTS38CK2Ps1Go+8QXA/dvFojH8EQRzMq7p0QMgByCHsXvHl8UXUqBsXiBOAkwixzuJbjR26lCdC6AjslHISUdRz5waCN8wkrKLR3mgLXaYa+7i4TgDiBME+pU1qqE9hkycz+Ec95TKFha0RmMZnGT+SStGt76ObMpRTB1d2jzd9AITpE37Np3O9R+Sms1E0ntaJuuvAjQEYyBoFLtulNF3CD5qpMuKMJaMHPP17oPzXWjNPqtkvG8N85CZZXdkch9eqjegUthlmGJ4wfKD6DxViwKvoHEfWB/OFY0kHLQyqZ4V7Sx/tGtyZ/0wrnpH0ro1Nl0rNSeesu0mvEEYNxcJ7grzp37Pq1qr9fZ3U5cGh7XktxaIDgYOmnBZn+ay37qH94f8qEPRiV6L7ET/S6/7j/7GoD+a237qH97/wDlbn2b9C32A1KldzTUeA0NYSQ1oMmSQJJPooiSao0HSi2FjWAffe1p5QXEd8R3oxu12in70YZacoyhR7c2X+k0iybpwLXfhcMQfresv+rNsJuktj8V4R8/JdDxnicam6OX5cc3K8atFxsvbDhZ7URj1JcWcAWXg3kDPcm9HNozTF9xvESTObjiXHeVZ7G2C2hQNIm+Xyajj94uEHDQRgFmP1PtVI3aTmuZPZ7UEDQGVwPzOCWd3i6voeoTWNJ9l1sbajv0402mWVKbiR+2w4P5xgd+G5R7H2salesXmPtHNEGIawlobwyJ5lH9FujRs7nVarg6q4XRGTGzJAOpJ14ILanRKqK76tnc2HmXMJiHalumKxeR4WeXgxxrtfw3+FJQfvCNs7QNKrRfTcSRUaDjmx5DXNO8YzzAS2ztYttwpn3GMn/mcfe7gI7yn7J6MVDVZUtLhDDeDAZlw90uOQAzhO6YdFn2lzatBwbVaCCDID2nGJ3g+q1fiMGXDhrJ/XdfBuWXD66vrqyDpBtpvUuDXm9HZMyWuA7LgdCDiubW2291nsbjH2wa6puMNBI5E4xwVPZOglpqOAruFOnPaIcHOI1DQMid5yWt6SdG22iztpUyKZp3eqOjbogDlGC7GOSU030F5ksCcVjd/LA7Vt9gZBdpkTIPCMoU/QPabq9ndeJPV1HUwTq3BzcdYDgO5Yx3QS3PddJYB+O+C3nAxPKF6L0d2Myx0G0WEuiS5xze4mXOPy3ALT5EsXGo7ZkzOHH2lg5McnFRVHLGZgO0mXR4oarip6mHfmgq79B3/LmiszsDrOOJnDQ7gPePE7u5RU7bFUU7pJIJJ0AE5d+HOUQ8ZDDDHv07gh3USXTBOHCCZwBxxAGnNA5J6YKg1su9njEqW1UnFzSIwiZiIntTrkMI1VbsPZtx1SoT7xgNEgAZ95VvdTIUlotxb7HXhvS6wKJ5DRJMLt1FZfEEdbakmG0wNLziD3hJB2y3VGvc0NEDKQT34JJqX0K6Lix2xz33HZnHCBAAmBxPFG/oTZmXTM+8czmoatG44Oa3I4ycTMNMDfr3KwhZpP4NkV8kFOg0EkDE5kkk+JTq7LzXNOoIUl1MqzGGJQBGEq08TPLlBkfFCDgrrbNAiqYwkB3jmPEeaqazYPh+fmqk6LUbJqJ+uaPs7/HI/PvVdRd5I6iVSZGrLFq7CZTcpFdlUcSXUoUJQDtfa9Ky0nVa7rrGxJgkknAAAZkofoz0ps1ua42d5Jb7zHAtc2cjBzB3hZb2zf7k398z0cvItk7Tq2aq2tRcWvbkdCNWuGoO5Sy0j6ilZ/b/AE5sdieKdao6+cbrGl5aN7oy9Vjtp+1dhsjTRbFqcCCw4tpHV8/eG4eOS8mr1nPc573Fz3GXOOZJ1KuyuJ9U0Np03URXD2mkWXw/S5E3vBVHRzp5YrbVNGhUdfAJAc0svgZlhOe+M1UdC7E20bGo0XzdqUXMJGYDi4Lxbalgr7OtVwktq0nXmPGo+69vA/MKWRI+pbRam02ue9wa1oJLjkAMSSs/0a6e2K31TRs9R18AuAexzL7RmWznyzXj/Tf2iPt9npUWtNMFoNo/beCIa0/gwnvjRXPsU6LudV/TqktYwObSH43OEOd/ZAkcTyUsuj1DpR0us2z2tNoc4F5Ia1rS5zozMDTiVmv549n/APqP7o/NEe0boJ/KfVvZVFOpTBb2gXNc1xkgxiDMLzfbvstqWSi+vWtdAMYJ92pLjo1u8kqOyKj0D+eLZ/8Ax/7o/NbPY+1qVrotrUH36bpg4jEGCCDiCDovlGzUH1HtZTaXPeQ1rRmScgvpfoPsD+T7GygXXnyXvOl95kgcBgO5RMjNE4oao5Oe9CVqn1vVgMir1JPp80FVeCYGmfwUld+gz1O7kh5gQEueTiUoX2dlPaoQiaDLzg3eVmTsY4ltZKcMHj4qa6pQxNeDBiJjCd63rSoU0VNiqdYDTqA3hN7ExMwcQciCMOaNtFVtNsuMNGHyACJptkTEE5jDzOqGtsXHX4AyExjhpuOKO7YFUiL9LadY4G8PKEkylZapaCHtAgYFpJHiZSRe0HZd0aLW5D4nxKkTHVAonOlJpsfyS6JXVEwulcAXZAUorlZWbcs15l4DFvoc1mrQzCdPn+fqVuHiRByKy1tslxxYctOSXPWx2PeippiCj6B/L5IKowt7tfRTU6n16JUZbpjHH+lnSKIBQVJyIBTRZOkmtcnKEowHtnH9Cb++Z6OXnvQfouNoC0svXajGMdTOl4uIIcNxAXontnH9BbwrM9HLPew4fbWr93T/AMblCGVsPQu21LR1BoPYQYc9zXCm0auvxDhujNR9NdjMsdqNCmS4NZTJcc3OIlx4Y6L6MJXg3tYEbSqcWU/Qj4KrIer+zb/syy/u/wD5FAe1bYVO0WN9Y4VaAL2uGrfvMPA+oR3s5EbMss/+H6kwpunYJ2daox+ycrsGjwvolsgWy2UbO5xa17jeIzutaXEDiYjvX0vZKTKTG06bQ1jAGtaMAAMgvnn2Xj/adnj/AIh7uqcvoMPV2WwnrF5T7dqVYts7hJoAuDoyFQ+4Xd0gK09pnTWtYOqZQay/UBcXvBcAGmIAkSZXne0faPba9J9Kr1DmPEOHVafxYHipZSQf7GrRZmW0isPtnNig4xdBg3wNzyMjzC9zdUXyexxBBaSCMQQYIIyIO9fQnQbb77ZY6dWoIeC5jjo4sMXhz9ZUsto0tSpuQtSouPqKB70ueVIpQsTnId71x70wFZJStjlEnpq42JZ5JeeQ+KqaLCSGjM4LWWagGNDRp66p+GNuwJ6EYGCUINpDXva8Tm6Tjg44DhEQnMLSC1pc4HCAZjQ4nId62UIsEFpcaYc1wL8OyDN7KQW95yyUm0Gm9JyEFsZ3sbwA4jUbk+hs80zLSDAMA4Bs575GS5Z6bjDjDsCccCTGDtcNMEdq9ANOhjLPWcL19oBxAMyBpMYSuK1DV1BzYfBEN5dvJi61qtsFIcCq281wuuDrwcYYMJlWoC7dGeu9ROi6sFs4qAmZu6XrpPLA4oPa7HOZMAOGWBOHEaK1eUHaqmEFC6fYatdGcfSvDH3vrDzQrPyVvXgkkd4QFppGZGWvDLFYpxdmyDTQqboRlKoD9ZIAGFI0xiJ+MbuIV48l6JPH/SxaU+8hKdUafXyUrXSnWKoZtOzMrUnU6rGvY7AtdiChdgbIo2VhZQptptJkxMk7ySSSjnOSaYV2VRMqTb2wLNanNNeiyoWZEyDGcEgiRwKtLxSJlUUPs7QGtDQAAAABgABgABuXasQZAIjEHIprXLj3KrJRT7E2BZrNUc+hQYxzs3CZjcJOA4BXhchphK8hsugPb2yqNqaGV6TajQZEzLTwIghZ/wDUOw/+WH8dT/MtU6qAhqtoJyPhj6KuRKM2eg1gH/dx/HU/zLR2KmylTaym1rGtwa1ogAclD1sJjqpSpZGEohT6yifUQ7nH6xTbsnHFJcvsNImDpU1JqGpMJ0IByJ07lc7MsBqn9kZnfwRRhbpEvRY9H7FH2jtfd5alWFttBbAaJcZjgiACAAI0CirnHKYGA4k+sBdCEVFUZpO9g1motydi9wlxPnwRjacCMO5cY3GTn6DQBJ4JycAN/DgjYKVDK7RGMajEwMcEE95fPVsEDXCcMoBwidEc6iDEZgyCZXRZWzJEny8PmpdFVZXMt+GVV3Hs4+ASVuBGSSnL6L4gjWqQBIJEqwEJdC4AngKgiCqVV21+atawVRbwhCRQWu1FpkZjJTWK3iqDEB4zaTmDqEDtJpxWZtVd9NwewkOGIPdrvQyjYcZUbipSynPfv/NRtMKp2D0pp2j7KrDKu7IPwmWnfwV66hhnisU4b+zdCVrXRFEmZg71IKhGfiFAQQYOfr9bknVgMzCFZZLTI8aewxtfQ4+o5hPbUBxCA69p1HD60UjX/X5pqyi/TDQ5cc76wQrqij64kYR5o/UBeMKNQcUx9VCl7tSzwKaa3I8v9VTyoixsIdU5qJz43qB1cb/FQ1a/1I+aVLMEsRM+oOJ8Ex1bu8MPNCuq8Co+tSZZGWoIJc/j6fJc6xDdYpGSlOVhcaJgURSZKjpNAz8FbbNsBqYkEM3xnwCZCDk6RUmorYtm7PNV0NwaMzu4Ba2z0Axoa0QAhqFMMaAJaMoy8T8VIXbrx5Zea6ePFxX2YpTskq1YwGJ3fNRUg4mSI3T6nefSUgPnA15k5qYAnhyTQOyC1NJwvgDUSAu2emMLs3RvnE6cxmpRQGuPNSqrJQkkklQQkkklCA5K4AnuCQRAIQTwEyk6RPkdFIAqCRHVZIVba6StyFBWpSqLMbtKzrI7Uo5xovSrbY54H60WY2jscgE5nM4K9UV/TyXbNnIPLGcvBXXRj2kPokUrbNRmlUe+0ftNHvjjnzR+1tlysZtLZBGiCUFLsOM3F6Pb7JbKVoYKlJzajDk5pnuO4rrqM/WPevAdn2y0WR9+g9zHaxkRuc04ELf7E9pTSGttlMtOtRglpyGLMxv7lmnhf+0aY5k/o29Rp1Cb1mkR9eSWz9qUa7Zo1GPH7JH+HMIh9JpWOUWumak0wXrCBGek/ArjHQOKlNnO9RmzlBJyREkcdU4qJ1UFOfQKY6gYy4JfuYTOXwdPihqsaZovqCM1G+lpKKKmwJUCNPHDfxTxRJ3xojhZmju+CkiMsEatsHil2Csspw81NSpukANJO6EfZLOH4kmNwGfer6x0Ws90AfW9asfjN7ev+meeZR62A7L2KMH1cTmGjLvOvJaHCAMgNJhB02iNeU8U9rW8zxxW6MIwVIyuUpdkr4MgSTzgBTgmMYP1uQzqm5ECjv3IwR1BkAKVJJCEJJJJQgkkklCCSSSUIRpALiSsFDwE5JJUEJcISSUIRVaQKCtFjlJJQhn9obEDpiAVk9o7DxggJJKEM5bdgBU9fYXLf9SuJKEK7+RywhzHXXZhzSWkd4xVzYekluo4daKgE4VAHeeBPikkhlFS7Rak10y9svT5+HW2cZYlj9eTtO9H0enFnd77arCMgQ10/wAJXUkv9eAz15hH652b8T/4PzXD0us5wDn/AMH5pJKv1o/LL/Zl9CPSajoHuPIfErn8vSexT53iPgkkrWCBXrSY+jbKztWt5D5+qtbHY9XGfNJJMjCMekLcm+2XljaAj2vSSRsod1qloML8o4kpJKiFhQoBvE7/AJKZJJQgkkklCCSSSUIJJJJQgkkklCH/2Q=="/>
        <xdr:cNvSpPr>
          <a:spLocks noChangeAspect="1"/>
        </xdr:cNvSpPr>
      </xdr:nvSpPr>
      <xdr:spPr>
        <a:xfrm>
          <a:off x="685800" y="266700"/>
          <a:ext cx="3524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609600"/>
    <xdr:sp>
      <xdr:nvSpPr>
        <xdr:cNvPr id="2" name="AutoShape 2" descr="data:image/jpeg;base64,/9j/4AAQSkZJRgABAQAAAQABAAD/2wCEAAkGBxQSEhUUEhQUFhUXGBcYFxYXGBUWGhYYFxQYFxQXGBUaHCggGBomHBcUITEhJSkrLi4uFx8zODMsNygtLiwBCgoKDg0OGxAQGi8lHyQwLC0sLCwsLCwsLCwsLCwsLCwsLCwsLCwsLCwsLCwsLCwsLCwsLCwsLCwsLCwsLCwsLP/AABEIALcBEwMBIgACEQEDEQH/xAAcAAABBQEBAQAAAAAAAAAAAAAEAAIDBQYBBwj/xABNEAABAwEFBAcFBAUJBQkAAAABAAIRAwQSITFBBVFhcQYTIoGRobEHMsHR8CNCUuEUFmJzkhUXJDNyk7LS8SU0Y4KzNURTVGSiwsPi/8QAGQEAAgMBAAAAAAAAAAAAAAAAAgMAAQQF/8QAJhEAAgICAgEEAwADAAAAAAAAAAECEQMhEjEEEyJRYQUUQTJxsf/aAAwDAQACEQMRAD8A9dvKNzRogzaQ0gEgTgBvRDaoK1OFGJZEzj3Rmml6c56DrMAyMcJU4k5hV5AbQtLj2aZcH5g3ZBA36AHLEgpjqriCL0efJL9KFOmSSSGjFzjJPElEoguQBbrfUpk9bVDTgQ1sZanETnkM+aC/S5nQ65mJyvH8XBCVGdY41HC60kkE/wBY8nJ2PujcNF2mAACcGjIfHifVaoxSRn5MlmcXT8Tz+Slp0RqI+tVHTGrp4D619FM3HPuCJkRIymNB3oqlTTaTEXTalSYxIdTpqdjFxjVO0JMmGkdpsRLGJlMIhgSpMbFDmtToSCcljkht1Mc1SrhUI0DOao3NRLmqF4RoRKIO5qBtRc2PWBHeNxVm4KJwViJRK15kSO8Z/XyUFpcQJByx5/WaLfSumBkcuChc3D6w+j5FEjO0QPrEQ6eznpkfkfI8Fd7Lt09hx5H4fXBZe0Wvq3BrhLT6Xo78CfBHUHFsYzBieBwB8Cwq5Q0XjyODtGgte0SxwFwubgXEYlsmBhqiG2mcp35QTyBy71XNtBIwz7MyN0/Id5T61UgHPAzOQJJnPzQcEzesurD+uIiTrw8+SBtFrquMMLRBxIiIGZvHuwAOaEr1HOBE4wcdJgx/qhLCHNcHOdAJlxmGkhoa0ccceKJY62D616NBZy6IdUJxkkgDCZuhvlJRgqDeqtj8SpW1QCATj+YHqQlOI6MywSTesG8JJY20Zu3Ur9268tg4kAEkZxjxDT3Kak8kA66x5pr6e5D2x5ZRc4aZ8BIDj3CV0EcvYaLS2bpIvbpE+Cr9q2xrMzLowaPedyCIdQpvaDDC2JBgYjPPzVS6gb3WUiGh7hIhuIBjs7t+auKVlSbo7XfUApudDRBLmTje0AJGOEod32jg5/u5sp4wP2nDUoq1NaS4CbwgF0k3QdBjmRPqhK5DW4ZnD8kxIGKIaz77o0Ca0z2jkMvSfgE0jCNTM8tU6oYHAeqMseySZ10G5G0BHzVBtPb9Cygda8AkTABLjyAWT2p7S3ZWalH7dTHwYPiUjJljHTY7HilLpHqzHACSQBqZgeKJstVrhLXNcN7SHDxC+cbfti02pwbUqVKhdkwTB4Cm3PwXp3sh2BabOK1Ss11Njw0MpuzLhjfuz2cMN6zrNydJD5YeEbbPSmxvXRaWfjb4/HJZzpBbHMDQPvvDTyxJHfEd6tBtZop+9GGWnK7lCascpK0Zp5owdMumKdqzHQ+3moKzDiKdSG8GuF4N7jK0rXJOSLi6ZpxTUoqSJQU6VGCuylUOscSuFcXYUINUbypSsl0o2g6m6k3R7+1xa0TH1uTIRcpJIqMeTovjaqcxfb4j1yT3BUlp29TDILtMjiDwjJN6FbQdWoOvEnq6jmAnVuDm46wHAdybLFKKtl5vGcI8i3qU5QRZGG8qzLULam4T9cfrglowTiVG0bGHQT91wPcSL3onVoDiN7f8JHwd/wC1E2oYHkhHyQw8gf8AmZHqQjRnaph1CsJDt+fqpbRVkgYXdZ44/XJAUnCbu4T3H85XatQlrgM8hzOA+CkFuhkJ0qOlrnRkAcw46aYSiKtlb1T70u7JxJnQnDQYrllbhIBOhJmTHPTNS9TiCZAEmNCdJHBMYaDLMyRPLPkpH2cSHOAJGR3cvJRUq2BhcLilNMemqJOvSUFxJTiiuTGF6GtJB7GEuBz3ZI174jjgOJVfbWkBxEXyM92GQ3bhzTI9ip6QHWs4EMBc2kwScecDfCno1iW9kOzOLoAnDdnn8FFZz2wwAXWCXR+MgRJ1di4+CNqGY5n4I2wFGwG0YQ2Z1J3k6lVlodedG5G1qkyVVjUo4yDlGlQ5mLifDuwHxUl293eZ0UYOHLBE0WQB4q3IFRswXTXodaK1XrqIFSWgFkgOF38M5jgsBarM+k67UY5jtzgWnzzX0O2o1sXnNE5SQJ5Tmp7Ts6lWaW1qbHt3OaCPNY8mJN2jZjzOKpo8d6IdO/0IBhs1Jzci9guVDxLsbx8F670W6T0LewuoOMti+xwhzZy5jiFlNseyyzVJNB7qDt3vs8DiO4qy9nPQ9th62p1zKz3gMmn7rWtMxniZ+CCPNOn0FPhJWuzQba2L+kU3MmDgWu/C4YgrOfqvbCbpLI/FeEfPyWn2rtTqhpJIa2cpO/hme5Ft929fqTvBb/giI+pWnFknD/Ex5seOb9/8I+juxhZaVwG84m892V5x4aACAFbtVFZNuh1Oo50A0i4VIy7IkOHAhRbM2m6u0PkiRIaDdgaDKSd+nBc7zfMh428vbNEHFRVdGmCcFRbK2zermzvxddvsdhJAMOa6MJGBnUHgr0K8OaGaCnDpjU7HJSuF0CVQWrbX24ogwS284iJAyAE4Sd50CYNx45ZHxiX6oOk3R79Kp3Q668G8x248eBCk2ltA0GGoC510Xi1zg4OAxImJaYyIw4Jtv2+0MpOYf667cJ3OEkkcBpvRQttcew5YMkGn89GJf0Gtr3Q51MD8V6RzgYlb7YGxmWSg2iwkxJc45ucTLncOXAJtSrDb3WVAd5LSO9kRHKOam2BtMWmlfAghzmPbuc0wY4HAjmn5Z5JL3dF5nkkly6Ci1QVGot4hD1R8kizFOBWOp4Ec2+GXwQr29gc2+TgFYP8AWD5QfQIWoOz9fiTEzFKJHSMn6yXXgSOJHliDxxC6KeJPKPio7SMWj6+s1Sl7iqpFtTdAEbl0lMYZAXHVANRyTfsfY8ppcojVnAJBUWSX0lGkqLHMF43oIiQ2cMDEmNEHtCsSbjIvGGh24kz5AE+CksdrdUJw7OWRgQN5zM6LtZt1zIyAf4kT4nFF0wXtCsFPskmCS5xJgYx2Z8ly2sjHh64IuzNF0RiIEFC7V93nClkSuijtXu80GB6+gRlrKHA+PrKJS0FJbGU2Z80axuChpNyRjW4IZS2FCOjxr2lVXOtrgSYYxgaPw9mTG4yV6/sfaTGWOhUr1Gtmmy897gJJaNTmV477Rh/T6v8AZp/4AqypabRbHU6XbqlrQ2nTaMgBo3LTElZOdSZrcOUUewe0G2zs6s+k+Wua0BzDILXPAMEbxgsv7DazhaLQwE3Oqa67peDwJjfBhYNtvrUqdWzEuaxxh9N2jmmcj7pkLc+w7/e7R+4H/UCnK5Jk4VBo9D6WWN7qd6m286m4Pu/iGII5wZ7lnP1hfdugO5QV6FabU2mJdl88AANSuN/F1dOeYvcpuxPetuHO4Kqs5vkeNHI0+VGb2HsWo6y1usBa60TAIxaLt1pI3nOFnNn7UqWf7Oo0te3AjHTUHUL0+z2xj232nDEGcwQYcDuIQbNpMqYtYxw0c7XiBdJjiuJ+Vx4sy5ZpcWaFjioKK6M/0MsdWraTaXgtY1rmtJwvudu3gDXit5CBsG0WVC5owewAlv7JycCM24EdyY/arb5Y2CWxekwATiBgCSY0A1RYZYPGwJ8lx+TRixtqo7LBzcF570ys9ShXbaGtJY5t1xE9hzfdPIj0W3obTbfax8Nc6QwgyHECS2SAQ6NCMVJa9oMYQyA5zphuGQzJnJuSfjzQyx5Y3a+jVglPDkTS38Hk9TaVe0xTptc9zsAMdcJO4cVp+kux6lKy0OrF82cAOAntAthxHI48lqjtBlEXnMYxv3nM+6PxOF0dniJRNstzKYl2MwABjeJyA3ynwk4yTXZo8vyp5XH20kePWnpDVd2Whx4AGeUL0ToFsupZ7L9qIqVHmo5v4ZADQeMATzVmKwHbFKnPAi93G6AT3oyy2ltVgewy12R8jyIMhaM2aU1VUZs2WUlVUdcoagUzgmOCzmVor67cu/4oZ2I7/j80daG/XchY+KK9GacdkCip4ku44ch9FPtb7oJ10G8nLzUd4U2C8cGgAny9UF6FuOwlzzcIaYOMHcqysHyQ5kyQezJbprEg4EynODySQCcRDQbpuxBOmOI8lNZ7VeqFoMgCeR3E6/6rTjtRJV6IrLZ60w5zWsmeziXmZOJ90K0C4GnQKRtEqN2FVDISU4ocUlRCGlSFNgaNIHedfEpzaJL5k9nTTFuI55GUfSsh1zUVOiQ57Y1LpzmQIE5jIoeSDcGQ2MSXgRg8+cH1J80PtunAbzKWyw6pWNSIAwPhF34qXpCMGcz6KSkFCBmbW/tcvr5KGl8filWxqP4QPIfJdZhPP4quRKthFEYBG0m4IagPU/NHU24IXIZGOjDdLfZ4+2WgVqVVrLwa14c0n3RAc2DjhotV0W6L0LCy7SEvPv1He8/5DgF5P7S9p1v057RUe0Uwy4GuLYJaHE4HOSvW9nbVixUq9ZwH2TXvcf7MkpaasY06AOl3QehbgXf1daOzUAnkHt+8PNQezvoQ7Z7qlSpVa972hgDAQ0NBmccyT6LzLpV03tFre4Me6nQ+6xpLS4b3kYk8Mlp/YltGoatei57nU+rDw1xJuuvhpInKQfJVasumom36aPLWMfjdbUaXHcIIB8SFCekwDI4LT2izsqNLXgFpEEHUKgb0Usczedd3XsOV6Pitvj5oRVTRzvK8fJN3B0AbEc+pZbY5k9tzrnFwpw6PIIXo3txraTROER5ZL0CzWVlNjWMaGsaIAGAAVDbeiljdULiSxxMuDThJxJuwYXE/K+M/K9y0PWJrGop9FV0etJrW+8yYbSff3BpcIHj6IfY9vNK0V21D2hVeSDxdLSOBELd7F2bRoU4oAQ4yXAyXHKS74aIPbPR+y1XB9XsviLwMEgaRqsef8Y5eIsSe1s3+HL0uzPbYtvXVaLafvmrTLY3hwJPcASmdJraaNvDnGAaYubiA43h4wtXsTY9npG9Sh7wIvEguaDoB92eSl27sez2hkVwIaZDpulp4FaPxnhvxsVSdtuzYvKisylWlowW3OlAfSc3e0g8oxRe3Xvo2WwOqSLoaHcHGn2J7sFd7L6I2KnUDgescDLWvIiRiCGwL0d60G0bDTrMcyq0Oa4Ygrq458ZKRfmeVjm4rHGkjzy29MIbAV97M3udZXPM3XVnlnLAOP8V5QU+g9gvyXuIn3S4XTwvRj4rZ0aLWNDGNDWtADWgQABkAFpz5oSjxijNmyRlGkhEJhCkcoyshmBLUMEG7NGWooKo6PrwRLoRPsFrNlw4Y/L64IPrg92RhpOeAJyLu6QBzKJtJIaYOJy+uAUFjpuBDcgAQRhwxJ7/VTS38CK2Ps1Go+8QXA/dvFojH8EQRzMq7p0QMgByCHsXvHl8UXUqBsXiBOAkwixzuJbjR26lCdC6AjslHISUdRz5waCN8wkrKLR3mgLXaYa+7i4TgDiBME+pU1qqE9hkycz+Ec95TKFha0RmMZnGT+SStGt76ObMpRTB1d2jzd9AITpE37Np3O9R+Sms1E0ntaJuuvAjQEYyBoFLtulNF3CD5qpMuKMJaMHPP17oPzXWjNPqtkvG8N85CZZXdkch9eqjegUthlmGJ4wfKD6DxViwKvoHEfWB/OFY0kHLQyqZ4V7Sx/tGtyZ/0wrnpH0ro1Nl0rNSeesu0mvEEYNxcJ7grzp37Pq1qr9fZ3U5cGh7XktxaIDgYOmnBZn+ay37qH94f8qEPRiV6L7ET/S6/7j/7GoD+a237qH97/wDlbn2b9C32A1KldzTUeA0NYSQ1oMmSQJJPooiSao0HSi2FjWAffe1p5QXEd8R3oxu12in70YZacoyhR7c2X+k0iybpwLXfhcMQfresv+rNsJuktj8V4R8/JdDxnicam6OX5cc3K8atFxsvbDhZ7URj1JcWcAWXg3kDPcm9HNozTF9xvESTObjiXHeVZ7G2C2hQNIm+Xyajj94uEHDQRgFmP1PtVI3aTmuZPZ7UEDQGVwPzOCWd3i6voeoTWNJ9l1sbajv0402mWVKbiR+2w4P5xgd+G5R7H2salesXmPtHNEGIawlobwyJ5lH9FujRs7nVarg6q4XRGTGzJAOpJ14ILanRKqK76tnc2HmXMJiHalumKxeR4WeXgxxrtfw3+FJQfvCNs7QNKrRfTcSRUaDjmx5DXNO8YzzAS2ztYttwpn3GMn/mcfe7gI7yn7J6MVDVZUtLhDDeDAZlw90uOQAzhO6YdFn2lzatBwbVaCCDID2nGJ3g+q1fiMGXDhrJ/XdfBuWXD66vrqyDpBtpvUuDXm9HZMyWuA7LgdCDiubW2291nsbjH2wa6puMNBI5E4xwVPZOglpqOAruFOnPaIcHOI1DQMid5yWt6SdG22iztpUyKZp3eqOjbogDlGC7GOSU030F5ksCcVjd/LA7Vt9gZBdpkTIPCMoU/QPabq9ndeJPV1HUwTq3BzcdYDgO5Yx3QS3PddJYB+O+C3nAxPKF6L0d2Myx0G0WEuiS5xze4mXOPy3ALT5EsXGo7ZkzOHH2lg5McnFRVHLGZgO0mXR4oarip6mHfmgq79B3/LmiszsDrOOJnDQ7gPePE7u5RU7bFUU7pJIJJ0AE5d+HOUQ8ZDDDHv07gh3USXTBOHCCZwBxxAGnNA5J6YKg1su9njEqW1UnFzSIwiZiIntTrkMI1VbsPZtx1SoT7xgNEgAZ95VvdTIUlotxb7HXhvS6wKJ5DRJMLt1FZfEEdbakmG0wNLziD3hJB2y3VGvc0NEDKQT34JJqX0K6Lix2xz33HZnHCBAAmBxPFG/oTZmXTM+8czmoatG44Oa3I4ycTMNMDfr3KwhZpP4NkV8kFOg0EkDE5kkk+JTq7LzXNOoIUl1MqzGGJQBGEq08TPLlBkfFCDgrrbNAiqYwkB3jmPEeaqazYPh+fmqk6LUbJqJ+uaPs7/HI/PvVdRd5I6iVSZGrLFq7CZTcpFdlUcSXUoUJQDtfa9Ky0nVa7rrGxJgkknAAAZkofoz0ps1ua42d5Jb7zHAtc2cjBzB3hZb2zf7k398z0cvItk7Tq2aq2tRcWvbkdCNWuGoO5Sy0j6ilZ/b/AE5sdieKdao6+cbrGl5aN7oy9Vjtp+1dhsjTRbFqcCCw4tpHV8/eG4eOS8mr1nPc573Fz3GXOOZJ1KuyuJ9U0Np03URXD2mkWXw/S5E3vBVHRzp5YrbVNGhUdfAJAc0svgZlhOe+M1UdC7E20bGo0XzdqUXMJGYDi4Lxbalgr7OtVwktq0nXmPGo+69vA/MKWRI+pbRam02ue9wa1oJLjkAMSSs/0a6e2K31TRs9R18AuAexzL7RmWznyzXj/Tf2iPt9npUWtNMFoNo/beCIa0/gwnvjRXPsU6LudV/TqktYwObSH43OEOd/ZAkcTyUsuj1DpR0us2z2tNoc4F5Ia1rS5zozMDTiVmv549n/APqP7o/NEe0boJ/KfVvZVFOpTBb2gXNc1xkgxiDMLzfbvstqWSi+vWtdAMYJ92pLjo1u8kqOyKj0D+eLZ/8Ax/7o/NbPY+1qVrotrUH36bpg4jEGCCDiCDovlGzUH1HtZTaXPeQ1rRmScgvpfoPsD+T7GygXXnyXvOl95kgcBgO5RMjNE4oao5Oe9CVqn1vVgMir1JPp80FVeCYGmfwUld+gz1O7kh5gQEueTiUoX2dlPaoQiaDLzg3eVmTsY4ltZKcMHj4qa6pQxNeDBiJjCd63rSoU0VNiqdYDTqA3hN7ExMwcQciCMOaNtFVtNsuMNGHyACJptkTEE5jDzOqGtsXHX4AyExjhpuOKO7YFUiL9LadY4G8PKEkylZapaCHtAgYFpJHiZSRe0HZd0aLW5D4nxKkTHVAonOlJpsfyS6JXVEwulcAXZAUorlZWbcs15l4DFvoc1mrQzCdPn+fqVuHiRByKy1tslxxYctOSXPWx2PeippiCj6B/L5IKowt7tfRTU6n16JUZbpjHH+lnSKIBQVJyIBTRZOkmtcnKEowHtnH9Cb++Z6OXnvQfouNoC0svXajGMdTOl4uIIcNxAXontnH9BbwrM9HLPew4fbWr93T/AMblCGVsPQu21LR1BoPYQYc9zXCm0auvxDhujNR9NdjMsdqNCmS4NZTJcc3OIlx4Y6L6MJXg3tYEbSqcWU/Qj4KrIer+zb/syy/u/wD5FAe1bYVO0WN9Y4VaAL2uGrfvMPA+oR3s5EbMss/+H6kwpunYJ2daox+ycrsGjwvolsgWy2UbO5xa17jeIzutaXEDiYjvX0vZKTKTG06bQ1jAGtaMAAMgvnn2Xj/adnj/AIh7uqcvoMPV2WwnrF5T7dqVYts7hJoAuDoyFQ+4Xd0gK09pnTWtYOqZQay/UBcXvBcAGmIAkSZXne0faPba9J9Kr1DmPEOHVafxYHipZSQf7GrRZmW0isPtnNig4xdBg3wNzyMjzC9zdUXyexxBBaSCMQQYIIyIO9fQnQbb77ZY6dWoIeC5jjo4sMXhz9ZUsto0tSpuQtSouPqKB70ueVIpQsTnId71x70wFZJStjlEnpq42JZ5JeeQ+KqaLCSGjM4LWWagGNDRp66p+GNuwJ6EYGCUINpDXva8Tm6Tjg44DhEQnMLSC1pc4HCAZjQ4nId62UIsEFpcaYc1wL8OyDN7KQW95yyUm0Gm9JyEFsZ3sbwA4jUbk+hs80zLSDAMA4Bs575GS5Z6bjDjDsCccCTGDtcNMEdq9ANOhjLPWcL19oBxAMyBpMYSuK1DV1BzYfBEN5dvJi61qtsFIcCq281wuuDrwcYYMJlWoC7dGeu9ROi6sFs4qAmZu6XrpPLA4oPa7HOZMAOGWBOHEaK1eUHaqmEFC6fYatdGcfSvDH3vrDzQrPyVvXgkkd4QFppGZGWvDLFYpxdmyDTQqboRlKoD9ZIAGFI0xiJ+MbuIV48l6JPH/SxaU+8hKdUafXyUrXSnWKoZtOzMrUnU6rGvY7AtdiChdgbIo2VhZQptptJkxMk7ySSSjnOSaYV2VRMqTb2wLNanNNeiyoWZEyDGcEgiRwKtLxSJlUUPs7QGtDQAAAABgABgABuXasQZAIjEHIprXLj3KrJRT7E2BZrNUc+hQYxzs3CZjcJOA4BXhchphK8hsugPb2yqNqaGV6TajQZEzLTwIghZ/wDUOw/+WH8dT/MtU6qAhqtoJyPhj6KuRKM2eg1gH/dx/HU/zLR2KmylTaym1rGtwa1ogAclD1sJjqpSpZGEohT6yifUQ7nH6xTbsnHFJcvsNImDpU1JqGpMJ0IByJ07lc7MsBqn9kZnfwRRhbpEvRY9H7FH2jtfd5alWFttBbAaJcZjgiACAAI0CirnHKYGA4k+sBdCEVFUZpO9g1motydi9wlxPnwRjacCMO5cY3GTn6DQBJ4JycAN/DgjYKVDK7RGMajEwMcEE95fPVsEDXCcMoBwidEc6iDEZgyCZXRZWzJEny8PmpdFVZXMt+GVV3Hs4+ASVuBGSSnL6L4gjWqQBIJEqwEJdC4AngKgiCqVV21+atawVRbwhCRQWu1FpkZjJTWK3iqDEB4zaTmDqEDtJpxWZtVd9NwewkOGIPdrvQyjYcZUbipSynPfv/NRtMKp2D0pp2j7KrDKu7IPwmWnfwV66hhnisU4b+zdCVrXRFEmZg71IKhGfiFAQQYOfr9bknVgMzCFZZLTI8aewxtfQ4+o5hPbUBxCA69p1HD60UjX/X5pqyi/TDQ5cc76wQrqij64kYR5o/UBeMKNQcUx9VCl7tSzwKaa3I8v9VTyoixsIdU5qJz43qB1cb/FQ1a/1I+aVLMEsRM+oOJ8Ex1bu8MPNCuq8Co+tSZZGWoIJc/j6fJc6xDdYpGSlOVhcaJgURSZKjpNAz8FbbNsBqYkEM3xnwCZCDk6RUmorYtm7PNV0NwaMzu4Ba2z0Axoa0QAhqFMMaAJaMoy8T8VIXbrx5Zea6ePFxX2YpTskq1YwGJ3fNRUg4mSI3T6nefSUgPnA15k5qYAnhyTQOyC1NJwvgDUSAu2emMLs3RvnE6cxmpRQGuPNSqrJQkkklQQkkklCA5K4AnuCQRAIQTwEyk6RPkdFIAqCRHVZIVba6StyFBWpSqLMbtKzrI7Uo5xovSrbY54H60WY2jscgE5nM4K9UV/TyXbNnIPLGcvBXXRj2kPokUrbNRmlUe+0ftNHvjjnzR+1tlysZtLZBGiCUFLsOM3F6Pb7JbKVoYKlJzajDk5pnuO4rrqM/WPevAdn2y0WR9+g9zHaxkRuc04ELf7E9pTSGttlMtOtRglpyGLMxv7lmnhf+0aY5k/o29Rp1Cb1mkR9eSWz9qUa7Zo1GPH7JH+HMIh9JpWOUWumak0wXrCBGek/ArjHQOKlNnO9RmzlBJyREkcdU4qJ1UFOfQKY6gYy4JfuYTOXwdPihqsaZovqCM1G+lpKKKmwJUCNPHDfxTxRJ3xojhZmju+CkiMsEatsHil2Csspw81NSpukANJO6EfZLOH4kmNwGfer6x0Ws90AfW9asfjN7ev+meeZR62A7L2KMH1cTmGjLvOvJaHCAMgNJhB02iNeU8U9rW8zxxW6MIwVIyuUpdkr4MgSTzgBTgmMYP1uQzqm5ECjv3IwR1BkAKVJJCEJJJJQgkkklCCSSSUIRpALiSsFDwE5JJUEJcISSUIRVaQKCtFjlJJQhn9obEDpiAVk9o7DxggJJKEM5bdgBU9fYXLf9SuJKEK7+RywhzHXXZhzSWkd4xVzYekluo4daKgE4VAHeeBPikkhlFS7Rak10y9svT5+HW2cZYlj9eTtO9H0enFnd77arCMgQ10/wAJXUkv9eAz15hH652b8T/4PzXD0us5wDn/AMH5pJKv1o/LL/Zl9CPSajoHuPIfErn8vSexT53iPgkkrWCBXrSY+jbKztWt5D5+qtbHY9XGfNJJMjCMekLcm+2XljaAj2vSSRsod1qloML8o4kpJKiFhQoBvE7/AJKZJJQgkkklCCSSSUIJJJJQgkkklCH/2Q=="/>
        <xdr:cNvSpPr>
          <a:spLocks noChangeAspect="1"/>
        </xdr:cNvSpPr>
      </xdr:nvSpPr>
      <xdr:spPr>
        <a:xfrm>
          <a:off x="685800" y="266700"/>
          <a:ext cx="3524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247650</xdr:colOff>
      <xdr:row>0</xdr:row>
      <xdr:rowOff>190500</xdr:rowOff>
    </xdr:from>
    <xdr:to>
      <xdr:col>2</xdr:col>
      <xdr:colOff>609600</xdr:colOff>
      <xdr:row>3</xdr:row>
      <xdr:rowOff>28575</xdr:rowOff>
    </xdr:to>
    <xdr:pic>
      <xdr:nvPicPr>
        <xdr:cNvPr id="3" name="Рисунок 5" descr="http://icdn.lenta.ru/images/2013/08/19/18/20130819180216809/pic_cf51df98af71ff7dc56cc0945a40aa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90500"/>
          <a:ext cx="1819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0</xdr:colOff>
      <xdr:row>2</xdr:row>
      <xdr:rowOff>28575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266700"/>
          <a:ext cx="1381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476250</xdr:colOff>
      <xdr:row>2</xdr:row>
      <xdr:rowOff>66675</xdr:rowOff>
    </xdr:to>
    <xdr:pic>
      <xdr:nvPicPr>
        <xdr:cNvPr id="1" name="Рисунок 2" descr="http://icdn.lenta.ru/images/2013/08/19/18/20130819180216809/pic_cf51df98af71ff7dc56cc0945a40aa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5725"/>
          <a:ext cx="1714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85725</xdr:rowOff>
    </xdr:from>
    <xdr:to>
      <xdr:col>7</xdr:col>
      <xdr:colOff>1038225</xdr:colOff>
      <xdr:row>0</xdr:row>
      <xdr:rowOff>723900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85725"/>
          <a:ext cx="1390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00390625" defaultRowHeight="12.75" outlineLevelRow="1"/>
  <cols>
    <col min="2" max="2" width="19.125" style="0" bestFit="1" customWidth="1"/>
    <col min="3" max="4" width="16.375" style="0" bestFit="1" customWidth="1"/>
    <col min="5" max="5" width="18.125" style="0" customWidth="1"/>
    <col min="217" max="217" width="9.375" style="0" customWidth="1"/>
    <col min="218" max="218" width="7.00390625" style="0" customWidth="1"/>
    <col min="219" max="219" width="51.375" style="0" customWidth="1"/>
    <col min="220" max="220" width="7.25390625" style="0" customWidth="1"/>
    <col min="221" max="221" width="7.625" style="0" customWidth="1"/>
    <col min="222" max="222" width="8.625" style="0" customWidth="1"/>
    <col min="223" max="223" width="7.75390625" style="0" customWidth="1"/>
    <col min="224" max="224" width="10.125" style="0" customWidth="1"/>
    <col min="225" max="225" width="10.625" style="0" customWidth="1"/>
    <col min="228" max="228" width="6.375" style="0" bestFit="1" customWidth="1"/>
    <col min="229" max="229" width="8.00390625" style="0" bestFit="1" customWidth="1"/>
    <col min="254" max="254" width="7.625" style="0" customWidth="1"/>
    <col min="255" max="255" width="45.125" style="0" customWidth="1"/>
    <col min="256" max="16384" width="9.875" style="0" customWidth="1"/>
  </cols>
  <sheetData>
    <row r="1" spans="2:9" s="66" customFormat="1" ht="21" customHeight="1" outlineLevel="1">
      <c r="B1" s="67"/>
      <c r="D1" s="68"/>
      <c r="E1" s="69"/>
      <c r="H1" s="70"/>
      <c r="I1" s="70"/>
    </row>
    <row r="2" spans="2:9" s="66" customFormat="1" ht="48" customHeight="1" outlineLevel="1">
      <c r="B2"/>
      <c r="D2" s="89"/>
      <c r="E2" s="89"/>
      <c r="H2" s="70"/>
      <c r="I2" s="70"/>
    </row>
    <row r="3" spans="2:9" s="71" customFormat="1" ht="27" customHeight="1" outlineLevel="1">
      <c r="B3" s="72"/>
      <c r="D3" s="73"/>
      <c r="E3" s="74"/>
      <c r="H3" s="75"/>
      <c r="I3" s="75"/>
    </row>
    <row r="4" spans="2:4" s="66" customFormat="1" ht="13.5" thickBot="1">
      <c r="B4" s="67"/>
      <c r="C4" s="76"/>
      <c r="D4" s="77"/>
    </row>
    <row r="5" spans="2:5" s="66" customFormat="1" ht="16.5" customHeight="1">
      <c r="B5" s="90" t="s">
        <v>81</v>
      </c>
      <c r="C5" s="91"/>
      <c r="D5" s="91"/>
      <c r="E5" s="92"/>
    </row>
    <row r="6" spans="2:5" s="66" customFormat="1" ht="16.5" customHeight="1">
      <c r="B6" s="93" t="s">
        <v>47</v>
      </c>
      <c r="C6" s="94"/>
      <c r="D6" s="94"/>
      <c r="E6" s="95"/>
    </row>
    <row r="7" spans="2:5" s="66" customFormat="1" ht="16.5" customHeight="1">
      <c r="B7" s="93" t="s">
        <v>48</v>
      </c>
      <c r="C7" s="94"/>
      <c r="D7" s="94"/>
      <c r="E7" s="95"/>
    </row>
    <row r="8" spans="2:5" s="66" customFormat="1" ht="18" customHeight="1" thickBot="1">
      <c r="B8" s="96" t="s">
        <v>53</v>
      </c>
      <c r="C8" s="97"/>
      <c r="D8" s="97"/>
      <c r="E8" s="98"/>
    </row>
    <row r="9" spans="2:5" s="78" customFormat="1" ht="54.75" customHeight="1" thickBot="1">
      <c r="B9" s="80" t="s">
        <v>49</v>
      </c>
      <c r="C9" s="79" t="s">
        <v>50</v>
      </c>
      <c r="D9" s="79" t="s">
        <v>51</v>
      </c>
      <c r="E9" s="81" t="s">
        <v>52</v>
      </c>
    </row>
    <row r="10" spans="2:5" ht="16.5" thickBot="1">
      <c r="B10" s="86" t="s">
        <v>54</v>
      </c>
      <c r="C10" s="87"/>
      <c r="D10" s="87"/>
      <c r="E10" s="88"/>
    </row>
    <row r="11" spans="2:5" ht="12.75">
      <c r="B11" s="82" t="s">
        <v>55</v>
      </c>
      <c r="C11" s="83">
        <v>30</v>
      </c>
      <c r="D11" s="84">
        <f>E11/1.2</f>
        <v>575</v>
      </c>
      <c r="E11" s="85">
        <f>ROUNDUP(C11*1.2*19,-1)</f>
        <v>690</v>
      </c>
    </row>
    <row r="12" spans="2:5" ht="12.75">
      <c r="B12" s="82" t="s">
        <v>56</v>
      </c>
      <c r="C12" s="83">
        <v>20</v>
      </c>
      <c r="D12" s="84">
        <f aca="true" t="shared" si="0" ref="D12:D59">E12/1.2</f>
        <v>383.33333333333337</v>
      </c>
      <c r="E12" s="85">
        <f aca="true" t="shared" si="1" ref="E12:E59">ROUNDUP(C12*1.2*19,-1)</f>
        <v>460</v>
      </c>
    </row>
    <row r="13" spans="2:5" ht="12.75">
      <c r="B13" s="82" t="s">
        <v>57</v>
      </c>
      <c r="C13" s="83">
        <v>20</v>
      </c>
      <c r="D13" s="84">
        <f t="shared" si="0"/>
        <v>383.33333333333337</v>
      </c>
      <c r="E13" s="85">
        <f t="shared" si="1"/>
        <v>460</v>
      </c>
    </row>
    <row r="14" spans="2:5" ht="12.75">
      <c r="B14" s="82" t="s">
        <v>58</v>
      </c>
      <c r="C14" s="83">
        <v>20</v>
      </c>
      <c r="D14" s="84">
        <f t="shared" si="0"/>
        <v>383.33333333333337</v>
      </c>
      <c r="E14" s="85">
        <f t="shared" si="1"/>
        <v>460</v>
      </c>
    </row>
    <row r="15" spans="2:5" ht="12.75">
      <c r="B15" s="82" t="s">
        <v>59</v>
      </c>
      <c r="C15" s="83">
        <v>20</v>
      </c>
      <c r="D15" s="84">
        <f t="shared" si="0"/>
        <v>383.33333333333337</v>
      </c>
      <c r="E15" s="85">
        <f t="shared" si="1"/>
        <v>460</v>
      </c>
    </row>
    <row r="16" spans="2:5" ht="12.75">
      <c r="B16" s="82" t="s">
        <v>60</v>
      </c>
      <c r="C16" s="83">
        <v>20</v>
      </c>
      <c r="D16" s="84">
        <f t="shared" si="0"/>
        <v>383.33333333333337</v>
      </c>
      <c r="E16" s="85">
        <f t="shared" si="1"/>
        <v>460</v>
      </c>
    </row>
    <row r="17" spans="2:5" ht="12.75">
      <c r="B17" s="82" t="s">
        <v>61</v>
      </c>
      <c r="C17" s="83">
        <v>20</v>
      </c>
      <c r="D17" s="84">
        <f t="shared" si="0"/>
        <v>383.33333333333337</v>
      </c>
      <c r="E17" s="85">
        <f t="shared" si="1"/>
        <v>460</v>
      </c>
    </row>
    <row r="18" spans="2:5" ht="12.75">
      <c r="B18" s="82" t="s">
        <v>62</v>
      </c>
      <c r="C18" s="83">
        <v>30</v>
      </c>
      <c r="D18" s="84">
        <f t="shared" si="0"/>
        <v>575</v>
      </c>
      <c r="E18" s="85">
        <f t="shared" si="1"/>
        <v>690</v>
      </c>
    </row>
    <row r="19" spans="2:5" ht="12.75">
      <c r="B19" s="82" t="s">
        <v>63</v>
      </c>
      <c r="C19" s="83">
        <v>30</v>
      </c>
      <c r="D19" s="84">
        <f t="shared" si="0"/>
        <v>575</v>
      </c>
      <c r="E19" s="85">
        <f t="shared" si="1"/>
        <v>690</v>
      </c>
    </row>
    <row r="20" spans="2:5" ht="12.75">
      <c r="B20" s="82" t="s">
        <v>64</v>
      </c>
      <c r="C20" s="83">
        <v>30</v>
      </c>
      <c r="D20" s="84">
        <f t="shared" si="0"/>
        <v>575</v>
      </c>
      <c r="E20" s="85">
        <f t="shared" si="1"/>
        <v>690</v>
      </c>
    </row>
    <row r="21" spans="2:5" ht="12.75">
      <c r="B21" s="82" t="s">
        <v>65</v>
      </c>
      <c r="C21" s="83">
        <v>30</v>
      </c>
      <c r="D21" s="84">
        <f t="shared" si="0"/>
        <v>575</v>
      </c>
      <c r="E21" s="85">
        <f t="shared" si="1"/>
        <v>690</v>
      </c>
    </row>
    <row r="22" spans="2:5" ht="12.75">
      <c r="B22" s="82" t="s">
        <v>66</v>
      </c>
      <c r="C22" s="83">
        <v>30</v>
      </c>
      <c r="D22" s="84">
        <f t="shared" si="0"/>
        <v>575</v>
      </c>
      <c r="E22" s="85">
        <f t="shared" si="1"/>
        <v>690</v>
      </c>
    </row>
    <row r="23" spans="2:5" ht="12.75">
      <c r="B23" s="82" t="s">
        <v>67</v>
      </c>
      <c r="C23" s="83">
        <v>30</v>
      </c>
      <c r="D23" s="84">
        <f t="shared" si="0"/>
        <v>575</v>
      </c>
      <c r="E23" s="85">
        <f t="shared" si="1"/>
        <v>690</v>
      </c>
    </row>
    <row r="24" spans="2:5" ht="12.75">
      <c r="B24" s="82" t="s">
        <v>68</v>
      </c>
      <c r="C24" s="83">
        <v>30</v>
      </c>
      <c r="D24" s="84">
        <f t="shared" si="0"/>
        <v>575</v>
      </c>
      <c r="E24" s="85">
        <f t="shared" si="1"/>
        <v>690</v>
      </c>
    </row>
    <row r="25" spans="2:5" ht="12.75">
      <c r="B25" s="82" t="s">
        <v>69</v>
      </c>
      <c r="C25" s="83">
        <v>50</v>
      </c>
      <c r="D25" s="84">
        <f t="shared" si="0"/>
        <v>950</v>
      </c>
      <c r="E25" s="85">
        <f t="shared" si="1"/>
        <v>1140</v>
      </c>
    </row>
    <row r="26" spans="2:5" ht="12.75">
      <c r="B26" s="82" t="s">
        <v>70</v>
      </c>
      <c r="C26" s="83">
        <v>100</v>
      </c>
      <c r="D26" s="84">
        <f t="shared" si="0"/>
        <v>1900</v>
      </c>
      <c r="E26" s="85">
        <f t="shared" si="1"/>
        <v>2280</v>
      </c>
    </row>
    <row r="27" spans="2:5" ht="12.75">
      <c r="B27" s="82" t="s">
        <v>71</v>
      </c>
      <c r="C27" s="83">
        <v>100</v>
      </c>
      <c r="D27" s="84">
        <f t="shared" si="0"/>
        <v>1900</v>
      </c>
      <c r="E27" s="85">
        <f t="shared" si="1"/>
        <v>2280</v>
      </c>
    </row>
    <row r="28" spans="2:5" ht="12.75">
      <c r="B28" s="82" t="s">
        <v>72</v>
      </c>
      <c r="C28" s="83">
        <v>100</v>
      </c>
      <c r="D28" s="84">
        <f t="shared" si="0"/>
        <v>1900</v>
      </c>
      <c r="E28" s="85">
        <f t="shared" si="1"/>
        <v>2280</v>
      </c>
    </row>
    <row r="29" spans="2:5" ht="12.75">
      <c r="B29" s="82" t="s">
        <v>73</v>
      </c>
      <c r="C29" s="83">
        <v>160</v>
      </c>
      <c r="D29" s="84">
        <f t="shared" si="0"/>
        <v>3041.666666666667</v>
      </c>
      <c r="E29" s="85">
        <f t="shared" si="1"/>
        <v>3650</v>
      </c>
    </row>
    <row r="30" spans="2:5" ht="12.75">
      <c r="B30" s="82" t="s">
        <v>74</v>
      </c>
      <c r="C30" s="83">
        <v>160</v>
      </c>
      <c r="D30" s="84">
        <f t="shared" si="0"/>
        <v>3041.666666666667</v>
      </c>
      <c r="E30" s="85">
        <f t="shared" si="1"/>
        <v>3650</v>
      </c>
    </row>
    <row r="31" spans="2:5" ht="12.75">
      <c r="B31" s="82" t="s">
        <v>75</v>
      </c>
      <c r="C31" s="83">
        <v>160</v>
      </c>
      <c r="D31" s="84">
        <f t="shared" si="0"/>
        <v>3041.666666666667</v>
      </c>
      <c r="E31" s="85">
        <f t="shared" si="1"/>
        <v>3650</v>
      </c>
    </row>
    <row r="32" spans="2:5" ht="12.75">
      <c r="B32" s="82" t="s">
        <v>76</v>
      </c>
      <c r="C32" s="83">
        <v>160</v>
      </c>
      <c r="D32" s="84">
        <f t="shared" si="0"/>
        <v>3041.666666666667</v>
      </c>
      <c r="E32" s="85">
        <f t="shared" si="1"/>
        <v>3650</v>
      </c>
    </row>
    <row r="33" spans="2:5" ht="12.75">
      <c r="B33" s="82" t="s">
        <v>77</v>
      </c>
      <c r="C33" s="83">
        <v>160</v>
      </c>
      <c r="D33" s="84">
        <f t="shared" si="0"/>
        <v>3041.666666666667</v>
      </c>
      <c r="E33" s="85">
        <f t="shared" si="1"/>
        <v>3650</v>
      </c>
    </row>
    <row r="34" spans="2:5" ht="13.5" thickBot="1">
      <c r="B34" s="82" t="s">
        <v>78</v>
      </c>
      <c r="C34" s="83">
        <v>50</v>
      </c>
      <c r="D34" s="84">
        <f t="shared" si="0"/>
        <v>950</v>
      </c>
      <c r="E34" s="85">
        <f t="shared" si="1"/>
        <v>1140</v>
      </c>
    </row>
    <row r="35" spans="2:5" ht="16.5" thickBot="1">
      <c r="B35" s="86" t="s">
        <v>79</v>
      </c>
      <c r="C35" s="87"/>
      <c r="D35" s="87"/>
      <c r="E35" s="88"/>
    </row>
    <row r="36" spans="2:5" ht="12.75">
      <c r="B36" s="82" t="s">
        <v>55</v>
      </c>
      <c r="C36" s="83">
        <v>50</v>
      </c>
      <c r="D36" s="84">
        <f t="shared" si="0"/>
        <v>950</v>
      </c>
      <c r="E36" s="85">
        <f t="shared" si="1"/>
        <v>1140</v>
      </c>
    </row>
    <row r="37" spans="2:5" ht="12.75">
      <c r="B37" s="82" t="s">
        <v>56</v>
      </c>
      <c r="C37" s="83">
        <v>20</v>
      </c>
      <c r="D37" s="84">
        <f t="shared" si="0"/>
        <v>383.33333333333337</v>
      </c>
      <c r="E37" s="85">
        <f t="shared" si="1"/>
        <v>460</v>
      </c>
    </row>
    <row r="38" spans="2:5" ht="12.75">
      <c r="B38" s="82" t="s">
        <v>57</v>
      </c>
      <c r="C38" s="83">
        <v>20</v>
      </c>
      <c r="D38" s="84">
        <f t="shared" si="0"/>
        <v>383.33333333333337</v>
      </c>
      <c r="E38" s="85">
        <f t="shared" si="1"/>
        <v>460</v>
      </c>
    </row>
    <row r="39" spans="2:5" ht="12.75">
      <c r="B39" s="82" t="s">
        <v>58</v>
      </c>
      <c r="C39" s="83">
        <v>20</v>
      </c>
      <c r="D39" s="84">
        <f t="shared" si="0"/>
        <v>383.33333333333337</v>
      </c>
      <c r="E39" s="85">
        <f t="shared" si="1"/>
        <v>460</v>
      </c>
    </row>
    <row r="40" spans="2:5" ht="12.75">
      <c r="B40" s="82" t="s">
        <v>59</v>
      </c>
      <c r="C40" s="83">
        <v>20</v>
      </c>
      <c r="D40" s="84">
        <f t="shared" si="0"/>
        <v>383.33333333333337</v>
      </c>
      <c r="E40" s="85">
        <f t="shared" si="1"/>
        <v>460</v>
      </c>
    </row>
    <row r="41" spans="2:5" ht="12.75">
      <c r="B41" s="82" t="s">
        <v>60</v>
      </c>
      <c r="C41" s="83">
        <v>20</v>
      </c>
      <c r="D41" s="84">
        <f t="shared" si="0"/>
        <v>383.33333333333337</v>
      </c>
      <c r="E41" s="85">
        <f t="shared" si="1"/>
        <v>460</v>
      </c>
    </row>
    <row r="42" spans="2:5" ht="12.75">
      <c r="B42" s="82" t="s">
        <v>61</v>
      </c>
      <c r="C42" s="83">
        <v>20</v>
      </c>
      <c r="D42" s="84">
        <f t="shared" si="0"/>
        <v>383.33333333333337</v>
      </c>
      <c r="E42" s="85">
        <f t="shared" si="1"/>
        <v>460</v>
      </c>
    </row>
    <row r="43" spans="2:5" ht="12.75">
      <c r="B43" s="82" t="s">
        <v>62</v>
      </c>
      <c r="C43" s="83">
        <v>20</v>
      </c>
      <c r="D43" s="84">
        <f t="shared" si="0"/>
        <v>383.33333333333337</v>
      </c>
      <c r="E43" s="85">
        <f t="shared" si="1"/>
        <v>460</v>
      </c>
    </row>
    <row r="44" spans="2:5" ht="12.75">
      <c r="B44" s="82" t="s">
        <v>63</v>
      </c>
      <c r="C44" s="83">
        <v>20</v>
      </c>
      <c r="D44" s="84">
        <f t="shared" si="0"/>
        <v>383.33333333333337</v>
      </c>
      <c r="E44" s="85">
        <f t="shared" si="1"/>
        <v>460</v>
      </c>
    </row>
    <row r="45" spans="2:5" ht="12.75">
      <c r="B45" s="82" t="s">
        <v>64</v>
      </c>
      <c r="C45" s="83">
        <v>30</v>
      </c>
      <c r="D45" s="84">
        <f t="shared" si="0"/>
        <v>575</v>
      </c>
      <c r="E45" s="85">
        <f t="shared" si="1"/>
        <v>690</v>
      </c>
    </row>
    <row r="46" spans="2:5" ht="12.75">
      <c r="B46" s="82" t="s">
        <v>65</v>
      </c>
      <c r="C46" s="83">
        <v>50</v>
      </c>
      <c r="D46" s="84">
        <f t="shared" si="0"/>
        <v>950</v>
      </c>
      <c r="E46" s="85">
        <f t="shared" si="1"/>
        <v>1140</v>
      </c>
    </row>
    <row r="47" spans="2:5" ht="12.75">
      <c r="B47" s="82" t="s">
        <v>66</v>
      </c>
      <c r="C47" s="83">
        <v>50</v>
      </c>
      <c r="D47" s="84">
        <f t="shared" si="0"/>
        <v>950</v>
      </c>
      <c r="E47" s="85">
        <f t="shared" si="1"/>
        <v>1140</v>
      </c>
    </row>
    <row r="48" spans="2:5" ht="12.75">
      <c r="B48" s="82" t="s">
        <v>67</v>
      </c>
      <c r="C48" s="83">
        <v>50</v>
      </c>
      <c r="D48" s="84">
        <f t="shared" si="0"/>
        <v>950</v>
      </c>
      <c r="E48" s="85">
        <f t="shared" si="1"/>
        <v>1140</v>
      </c>
    </row>
    <row r="49" spans="2:5" ht="12.75">
      <c r="B49" s="82" t="s">
        <v>68</v>
      </c>
      <c r="C49" s="83">
        <v>50</v>
      </c>
      <c r="D49" s="84">
        <f t="shared" si="0"/>
        <v>950</v>
      </c>
      <c r="E49" s="85">
        <f t="shared" si="1"/>
        <v>1140</v>
      </c>
    </row>
    <row r="50" spans="2:5" ht="12.75">
      <c r="B50" s="82" t="s">
        <v>69</v>
      </c>
      <c r="C50" s="83">
        <v>50</v>
      </c>
      <c r="D50" s="84">
        <f t="shared" si="0"/>
        <v>950</v>
      </c>
      <c r="E50" s="85">
        <f t="shared" si="1"/>
        <v>1140</v>
      </c>
    </row>
    <row r="51" spans="2:5" ht="12.75">
      <c r="B51" s="82" t="s">
        <v>70</v>
      </c>
      <c r="C51" s="83">
        <v>50</v>
      </c>
      <c r="D51" s="84">
        <f t="shared" si="0"/>
        <v>950</v>
      </c>
      <c r="E51" s="85">
        <f t="shared" si="1"/>
        <v>1140</v>
      </c>
    </row>
    <row r="52" spans="2:5" ht="12.75">
      <c r="B52" s="82" t="s">
        <v>71</v>
      </c>
      <c r="C52" s="83">
        <v>90</v>
      </c>
      <c r="D52" s="84">
        <f t="shared" si="0"/>
        <v>1716.6666666666667</v>
      </c>
      <c r="E52" s="85">
        <f t="shared" si="1"/>
        <v>2060</v>
      </c>
    </row>
    <row r="53" spans="2:5" ht="12.75">
      <c r="B53" s="82" t="s">
        <v>72</v>
      </c>
      <c r="C53" s="83">
        <v>90</v>
      </c>
      <c r="D53" s="84">
        <f t="shared" si="0"/>
        <v>1716.6666666666667</v>
      </c>
      <c r="E53" s="85">
        <f t="shared" si="1"/>
        <v>2060</v>
      </c>
    </row>
    <row r="54" spans="2:5" ht="12.75">
      <c r="B54" s="82" t="s">
        <v>73</v>
      </c>
      <c r="C54" s="83">
        <v>130</v>
      </c>
      <c r="D54" s="84">
        <f t="shared" si="0"/>
        <v>2475</v>
      </c>
      <c r="E54" s="85">
        <f t="shared" si="1"/>
        <v>2970</v>
      </c>
    </row>
    <row r="55" spans="2:5" ht="12.75">
      <c r="B55" s="82" t="s">
        <v>74</v>
      </c>
      <c r="C55" s="83">
        <v>130</v>
      </c>
      <c r="D55" s="84">
        <f t="shared" si="0"/>
        <v>2475</v>
      </c>
      <c r="E55" s="85">
        <f t="shared" si="1"/>
        <v>2970</v>
      </c>
    </row>
    <row r="56" spans="2:5" ht="12.75">
      <c r="B56" s="82" t="s">
        <v>75</v>
      </c>
      <c r="C56" s="83">
        <v>130</v>
      </c>
      <c r="D56" s="84">
        <f t="shared" si="0"/>
        <v>2475</v>
      </c>
      <c r="E56" s="85">
        <f t="shared" si="1"/>
        <v>2970</v>
      </c>
    </row>
    <row r="57" spans="2:5" ht="12.75">
      <c r="B57" s="82" t="s">
        <v>76</v>
      </c>
      <c r="C57" s="83">
        <v>130</v>
      </c>
      <c r="D57" s="84">
        <f t="shared" si="0"/>
        <v>2475</v>
      </c>
      <c r="E57" s="85">
        <f t="shared" si="1"/>
        <v>2970</v>
      </c>
    </row>
    <row r="58" spans="2:5" ht="12.75">
      <c r="B58" s="82" t="s">
        <v>77</v>
      </c>
      <c r="C58" s="83">
        <v>130</v>
      </c>
      <c r="D58" s="84">
        <f t="shared" si="0"/>
        <v>2475</v>
      </c>
      <c r="E58" s="85">
        <f t="shared" si="1"/>
        <v>2970</v>
      </c>
    </row>
    <row r="59" spans="2:5" ht="12.75">
      <c r="B59" s="82" t="s">
        <v>78</v>
      </c>
      <c r="C59" s="83">
        <v>90</v>
      </c>
      <c r="D59" s="84">
        <f t="shared" si="0"/>
        <v>1716.6666666666667</v>
      </c>
      <c r="E59" s="85">
        <f t="shared" si="1"/>
        <v>2060</v>
      </c>
    </row>
  </sheetData>
  <sheetProtection/>
  <mergeCells count="7">
    <mergeCell ref="B10:E10"/>
    <mergeCell ref="B35:E35"/>
    <mergeCell ref="D2:E2"/>
    <mergeCell ref="B5:E5"/>
    <mergeCell ref="B6:E6"/>
    <mergeCell ref="B7:E7"/>
    <mergeCell ref="B8:E8"/>
  </mergeCells>
  <printOptions/>
  <pageMargins left="0.6692913385826772" right="0.2362204724409449" top="0.15748031496062992" bottom="0.07874015748031496" header="0.15748031496062992" footer="0.15748031496062992"/>
  <pageSetup fitToHeight="1" fitToWidth="1"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B3" sqref="B3:H3"/>
    </sheetView>
  </sheetViews>
  <sheetFormatPr defaultColWidth="8.875" defaultRowHeight="12.75"/>
  <cols>
    <col min="1" max="1" width="6.875" style="5" customWidth="1"/>
    <col min="2" max="2" width="17.25390625" style="5" customWidth="1"/>
    <col min="3" max="3" width="15.375" style="5" customWidth="1"/>
    <col min="4" max="4" width="13.125" style="5" customWidth="1"/>
    <col min="5" max="5" width="3.75390625" style="5" customWidth="1"/>
    <col min="6" max="6" width="15.25390625" style="5" customWidth="1"/>
    <col min="7" max="7" width="14.625" style="5" customWidth="1"/>
    <col min="8" max="8" width="14.00390625" style="3" customWidth="1"/>
    <col min="9" max="9" width="10.25390625" style="4" bestFit="1" customWidth="1"/>
    <col min="10" max="16384" width="8.875" style="5" customWidth="1"/>
  </cols>
  <sheetData>
    <row r="1" spans="2:7" ht="69" customHeight="1">
      <c r="B1" s="1"/>
      <c r="C1" s="2"/>
      <c r="D1" s="2"/>
      <c r="E1" s="2"/>
      <c r="F1" s="2"/>
      <c r="G1" s="2"/>
    </row>
    <row r="2" spans="2:7" ht="12" customHeight="1">
      <c r="B2" s="1"/>
      <c r="C2" s="2"/>
      <c r="D2" s="2"/>
      <c r="E2" s="2"/>
      <c r="F2" s="2"/>
      <c r="G2" s="2"/>
    </row>
    <row r="3" spans="2:8" s="12" customFormat="1" ht="39" customHeight="1">
      <c r="B3" s="99" t="s">
        <v>46</v>
      </c>
      <c r="C3" s="99"/>
      <c r="D3" s="99"/>
      <c r="E3" s="99"/>
      <c r="F3" s="99"/>
      <c r="G3" s="99"/>
      <c r="H3" s="99"/>
    </row>
    <row r="4" spans="2:8" s="12" customFormat="1" ht="36.75" customHeight="1">
      <c r="B4" s="100" t="s">
        <v>29</v>
      </c>
      <c r="C4" s="100"/>
      <c r="D4" s="100"/>
      <c r="E4" s="100"/>
      <c r="F4" s="100"/>
      <c r="G4" s="100"/>
      <c r="H4" s="100"/>
    </row>
    <row r="5" spans="2:8" s="12" customFormat="1" ht="11.25" customHeight="1" thickBot="1">
      <c r="B5" s="15"/>
      <c r="C5" s="15"/>
      <c r="D5" s="15"/>
      <c r="E5" s="15"/>
      <c r="F5" s="15"/>
      <c r="G5" s="15"/>
      <c r="H5" s="15"/>
    </row>
    <row r="6" spans="2:8" s="12" customFormat="1" ht="15.75" customHeight="1" thickBot="1">
      <c r="B6" s="101" t="s">
        <v>16</v>
      </c>
      <c r="C6" s="102"/>
      <c r="D6" s="103"/>
      <c r="E6" s="16"/>
      <c r="F6" s="101" t="s">
        <v>30</v>
      </c>
      <c r="G6" s="102"/>
      <c r="H6" s="103"/>
    </row>
    <row r="7" spans="2:9" s="12" customFormat="1" ht="30" customHeight="1" thickBot="1">
      <c r="B7" s="108" t="s">
        <v>17</v>
      </c>
      <c r="C7" s="109"/>
      <c r="D7" s="106" t="s">
        <v>18</v>
      </c>
      <c r="E7" s="16"/>
      <c r="F7" s="110" t="s">
        <v>17</v>
      </c>
      <c r="G7" s="111"/>
      <c r="H7" s="106" t="s">
        <v>18</v>
      </c>
      <c r="I7" s="17"/>
    </row>
    <row r="8" spans="2:9" s="12" customFormat="1" ht="13.5" thickBot="1">
      <c r="B8" s="18" t="s">
        <v>31</v>
      </c>
      <c r="C8" s="19" t="s">
        <v>32</v>
      </c>
      <c r="D8" s="107"/>
      <c r="E8" s="16"/>
      <c r="F8" s="20" t="s">
        <v>31</v>
      </c>
      <c r="G8" s="45" t="s">
        <v>32</v>
      </c>
      <c r="H8" s="107"/>
      <c r="I8" s="21"/>
    </row>
    <row r="9" spans="2:9" s="12" customFormat="1" ht="12.75">
      <c r="B9" s="22"/>
      <c r="C9" s="24">
        <v>600</v>
      </c>
      <c r="D9" s="23">
        <v>0.4</v>
      </c>
      <c r="E9" s="16"/>
      <c r="F9" s="22"/>
      <c r="G9" s="24">
        <v>200</v>
      </c>
      <c r="H9" s="23">
        <v>0.4</v>
      </c>
      <c r="I9" s="25"/>
    </row>
    <row r="10" spans="2:9" s="12" customFormat="1" ht="12.75">
      <c r="B10" s="26">
        <f>C9</f>
        <v>600</v>
      </c>
      <c r="C10" s="27">
        <v>1100</v>
      </c>
      <c r="D10" s="28">
        <v>0.45</v>
      </c>
      <c r="E10" s="16"/>
      <c r="F10" s="26">
        <f aca="true" t="shared" si="0" ref="F10:F15">G9</f>
        <v>200</v>
      </c>
      <c r="G10" s="27">
        <v>400</v>
      </c>
      <c r="H10" s="28">
        <v>0.45</v>
      </c>
      <c r="I10" s="25"/>
    </row>
    <row r="11" spans="2:9" s="12" customFormat="1" ht="12.75">
      <c r="B11" s="26">
        <f aca="true" t="shared" si="1" ref="B11:B18">C10</f>
        <v>1100</v>
      </c>
      <c r="C11" s="27">
        <v>1900</v>
      </c>
      <c r="D11" s="28">
        <v>0.5</v>
      </c>
      <c r="E11" s="16"/>
      <c r="F11" s="26">
        <f t="shared" si="0"/>
        <v>400</v>
      </c>
      <c r="G11" s="27">
        <v>600</v>
      </c>
      <c r="H11" s="28">
        <v>0.5</v>
      </c>
      <c r="I11" s="25"/>
    </row>
    <row r="12" spans="2:9" s="12" customFormat="1" ht="12.75">
      <c r="B12" s="26">
        <f t="shared" si="1"/>
        <v>1900</v>
      </c>
      <c r="C12" s="27">
        <v>2900</v>
      </c>
      <c r="D12" s="28">
        <v>0.55</v>
      </c>
      <c r="E12" s="16"/>
      <c r="F12" s="26">
        <f t="shared" si="0"/>
        <v>600</v>
      </c>
      <c r="G12" s="27">
        <v>800</v>
      </c>
      <c r="H12" s="28">
        <v>0.55</v>
      </c>
      <c r="I12" s="25"/>
    </row>
    <row r="13" spans="2:9" s="12" customFormat="1" ht="12.75">
      <c r="B13" s="26">
        <f t="shared" si="1"/>
        <v>2900</v>
      </c>
      <c r="C13" s="27">
        <v>4000</v>
      </c>
      <c r="D13" s="28">
        <v>0.6</v>
      </c>
      <c r="E13" s="16"/>
      <c r="F13" s="26">
        <f t="shared" si="0"/>
        <v>800</v>
      </c>
      <c r="G13" s="27">
        <v>1000</v>
      </c>
      <c r="H13" s="28">
        <v>0.6</v>
      </c>
      <c r="I13" s="25"/>
    </row>
    <row r="14" spans="2:9" s="12" customFormat="1" ht="12.75">
      <c r="B14" s="26">
        <f t="shared" si="1"/>
        <v>4000</v>
      </c>
      <c r="C14" s="27">
        <v>5900</v>
      </c>
      <c r="D14" s="28">
        <v>0.65</v>
      </c>
      <c r="E14" s="16"/>
      <c r="F14" s="26">
        <f t="shared" si="0"/>
        <v>1000</v>
      </c>
      <c r="G14" s="27">
        <v>1300</v>
      </c>
      <c r="H14" s="28">
        <v>0.65</v>
      </c>
      <c r="I14" s="25"/>
    </row>
    <row r="15" spans="2:9" s="12" customFormat="1" ht="13.5" thickBot="1">
      <c r="B15" s="26">
        <f t="shared" si="1"/>
        <v>5900</v>
      </c>
      <c r="C15" s="27">
        <v>8100</v>
      </c>
      <c r="D15" s="28">
        <v>0.67</v>
      </c>
      <c r="E15" s="16"/>
      <c r="F15" s="29">
        <f t="shared" si="0"/>
        <v>1300</v>
      </c>
      <c r="G15" s="30"/>
      <c r="H15" s="31">
        <v>0.67</v>
      </c>
      <c r="I15" s="21"/>
    </row>
    <row r="16" spans="2:9" s="12" customFormat="1" ht="12.75">
      <c r="B16" s="26">
        <f t="shared" si="1"/>
        <v>8100</v>
      </c>
      <c r="C16" s="27">
        <v>10800</v>
      </c>
      <c r="D16" s="28">
        <v>0.7</v>
      </c>
      <c r="E16" s="16"/>
      <c r="F16" s="32"/>
      <c r="G16" s="32"/>
      <c r="H16" s="33"/>
      <c r="I16" s="21"/>
    </row>
    <row r="17" spans="2:9" s="12" customFormat="1" ht="12.75">
      <c r="B17" s="26">
        <f t="shared" si="1"/>
        <v>10800</v>
      </c>
      <c r="C17" s="27">
        <v>13800</v>
      </c>
      <c r="D17" s="28">
        <v>0.72</v>
      </c>
      <c r="E17" s="16"/>
      <c r="F17" s="32"/>
      <c r="G17" s="32"/>
      <c r="H17" s="33"/>
      <c r="I17" s="21"/>
    </row>
    <row r="18" spans="2:8" s="12" customFormat="1" ht="13.5" thickBot="1">
      <c r="B18" s="29">
        <f t="shared" si="1"/>
        <v>13800</v>
      </c>
      <c r="C18" s="30"/>
      <c r="D18" s="31">
        <v>0.74</v>
      </c>
      <c r="E18" s="16"/>
      <c r="F18" s="32"/>
      <c r="G18" s="32"/>
      <c r="H18" s="33"/>
    </row>
    <row r="19" spans="2:8" s="12" customFormat="1" ht="40.5" customHeight="1">
      <c r="B19" s="112" t="s">
        <v>19</v>
      </c>
      <c r="C19" s="112"/>
      <c r="D19" s="112"/>
      <c r="E19" s="112"/>
      <c r="F19" s="112"/>
      <c r="G19" s="112"/>
      <c r="H19" s="112"/>
    </row>
    <row r="20" spans="2:7" s="12" customFormat="1" ht="15" customHeight="1" thickBot="1">
      <c r="B20" s="34"/>
      <c r="C20" s="34"/>
      <c r="D20" s="34"/>
      <c r="E20" s="34"/>
      <c r="F20" s="34"/>
      <c r="G20" s="34"/>
    </row>
    <row r="21" spans="2:8" s="12" customFormat="1" ht="15.75" customHeight="1" thickBot="1">
      <c r="B21" s="101" t="s">
        <v>16</v>
      </c>
      <c r="C21" s="102"/>
      <c r="D21" s="103"/>
      <c r="E21" s="41"/>
      <c r="F21" s="101" t="s">
        <v>30</v>
      </c>
      <c r="G21" s="102"/>
      <c r="H21" s="103"/>
    </row>
    <row r="22" spans="2:8" s="12" customFormat="1" ht="27.75" customHeight="1" thickBot="1">
      <c r="B22" s="104" t="s">
        <v>37</v>
      </c>
      <c r="C22" s="105"/>
      <c r="D22" s="106" t="s">
        <v>18</v>
      </c>
      <c r="E22" s="41"/>
      <c r="F22" s="104" t="s">
        <v>37</v>
      </c>
      <c r="G22" s="105"/>
      <c r="H22" s="106" t="s">
        <v>18</v>
      </c>
    </row>
    <row r="23" spans="2:8" s="12" customFormat="1" ht="13.5" thickBot="1">
      <c r="B23" s="44" t="s">
        <v>31</v>
      </c>
      <c r="C23" s="45" t="s">
        <v>32</v>
      </c>
      <c r="D23" s="107"/>
      <c r="E23" s="41"/>
      <c r="F23" s="49" t="s">
        <v>31</v>
      </c>
      <c r="G23" s="45" t="s">
        <v>32</v>
      </c>
      <c r="H23" s="107"/>
    </row>
    <row r="24" spans="2:8" s="12" customFormat="1" ht="12.75">
      <c r="B24" s="46"/>
      <c r="C24" s="24">
        <f>B25</f>
        <v>14000</v>
      </c>
      <c r="D24" s="23">
        <v>0.4</v>
      </c>
      <c r="E24" s="41"/>
      <c r="F24" s="24"/>
      <c r="G24" s="24">
        <f aca="true" t="shared" si="2" ref="G24:G29">F25</f>
        <v>5000</v>
      </c>
      <c r="H24" s="23">
        <v>0.4</v>
      </c>
    </row>
    <row r="25" spans="2:8" s="12" customFormat="1" ht="12.75">
      <c r="B25" s="52">
        <f>ROUNDUP(B10*1.2*19,-3)</f>
        <v>14000</v>
      </c>
      <c r="C25" s="27">
        <f aca="true" t="shared" si="3" ref="C25:C32">B26</f>
        <v>26000</v>
      </c>
      <c r="D25" s="28">
        <v>0.45</v>
      </c>
      <c r="E25" s="41"/>
      <c r="F25" s="27">
        <f aca="true" t="shared" si="4" ref="F25:F30">ROUNDUP(F10*1.2*19,-3)</f>
        <v>5000</v>
      </c>
      <c r="G25" s="27">
        <f t="shared" si="2"/>
        <v>10000</v>
      </c>
      <c r="H25" s="28">
        <v>0.45</v>
      </c>
    </row>
    <row r="26" spans="2:8" s="12" customFormat="1" ht="12.75">
      <c r="B26" s="52">
        <f aca="true" t="shared" si="5" ref="B26:B33">ROUNDUP(B11*1.2*19,-3)</f>
        <v>26000</v>
      </c>
      <c r="C26" s="27">
        <f t="shared" si="3"/>
        <v>44000</v>
      </c>
      <c r="D26" s="28">
        <v>0.5</v>
      </c>
      <c r="E26" s="41"/>
      <c r="F26" s="27">
        <f t="shared" si="4"/>
        <v>10000</v>
      </c>
      <c r="G26" s="27">
        <f t="shared" si="2"/>
        <v>14000</v>
      </c>
      <c r="H26" s="28">
        <v>0.5</v>
      </c>
    </row>
    <row r="27" spans="2:8" s="12" customFormat="1" ht="12.75">
      <c r="B27" s="52">
        <f t="shared" si="5"/>
        <v>44000</v>
      </c>
      <c r="C27" s="27">
        <f t="shared" si="3"/>
        <v>67000</v>
      </c>
      <c r="D27" s="28">
        <v>0.55</v>
      </c>
      <c r="E27" s="41"/>
      <c r="F27" s="27">
        <f t="shared" si="4"/>
        <v>14000</v>
      </c>
      <c r="G27" s="27">
        <f t="shared" si="2"/>
        <v>19000</v>
      </c>
      <c r="H27" s="28">
        <v>0.55</v>
      </c>
    </row>
    <row r="28" spans="2:8" s="12" customFormat="1" ht="12.75">
      <c r="B28" s="52">
        <f t="shared" si="5"/>
        <v>67000</v>
      </c>
      <c r="C28" s="27">
        <f t="shared" si="3"/>
        <v>92000</v>
      </c>
      <c r="D28" s="28">
        <v>0.6</v>
      </c>
      <c r="E28" s="41"/>
      <c r="F28" s="27">
        <f t="shared" si="4"/>
        <v>19000</v>
      </c>
      <c r="G28" s="27">
        <f t="shared" si="2"/>
        <v>23000</v>
      </c>
      <c r="H28" s="28">
        <v>0.6</v>
      </c>
    </row>
    <row r="29" spans="2:8" s="12" customFormat="1" ht="12.75">
      <c r="B29" s="52">
        <f t="shared" si="5"/>
        <v>92000</v>
      </c>
      <c r="C29" s="27">
        <f t="shared" si="3"/>
        <v>135000</v>
      </c>
      <c r="D29" s="28">
        <v>0.65</v>
      </c>
      <c r="E29" s="41"/>
      <c r="F29" s="27">
        <f t="shared" si="4"/>
        <v>23000</v>
      </c>
      <c r="G29" s="27">
        <f t="shared" si="2"/>
        <v>30000</v>
      </c>
      <c r="H29" s="28">
        <v>0.65</v>
      </c>
    </row>
    <row r="30" spans="2:8" s="12" customFormat="1" ht="13.5" thickBot="1">
      <c r="B30" s="52">
        <f t="shared" si="5"/>
        <v>135000</v>
      </c>
      <c r="C30" s="27">
        <f t="shared" si="3"/>
        <v>185000</v>
      </c>
      <c r="D30" s="28">
        <v>0.67</v>
      </c>
      <c r="E30" s="41"/>
      <c r="F30" s="30">
        <f t="shared" si="4"/>
        <v>30000</v>
      </c>
      <c r="G30" s="30"/>
      <c r="H30" s="31">
        <v>0.67</v>
      </c>
    </row>
    <row r="31" spans="2:8" s="12" customFormat="1" ht="12.75">
      <c r="B31" s="52">
        <f t="shared" si="5"/>
        <v>185000</v>
      </c>
      <c r="C31" s="27">
        <f t="shared" si="3"/>
        <v>247000</v>
      </c>
      <c r="D31" s="28">
        <v>0.7</v>
      </c>
      <c r="E31" s="41"/>
      <c r="F31" s="42"/>
      <c r="G31" s="42"/>
      <c r="H31" s="43"/>
    </row>
    <row r="32" spans="2:8" s="12" customFormat="1" ht="12.75">
      <c r="B32" s="52">
        <f t="shared" si="5"/>
        <v>247000</v>
      </c>
      <c r="C32" s="27">
        <f t="shared" si="3"/>
        <v>315000</v>
      </c>
      <c r="D32" s="28">
        <v>0.72</v>
      </c>
      <c r="E32" s="41"/>
      <c r="F32" s="42"/>
      <c r="G32" s="42"/>
      <c r="H32" s="43"/>
    </row>
    <row r="33" spans="2:8" s="12" customFormat="1" ht="13.5" thickBot="1">
      <c r="B33" s="53">
        <f t="shared" si="5"/>
        <v>315000</v>
      </c>
      <c r="C33" s="30"/>
      <c r="D33" s="31">
        <v>0.74</v>
      </c>
      <c r="E33" s="41"/>
      <c r="F33" s="42"/>
      <c r="G33" s="42"/>
      <c r="H33" s="43"/>
    </row>
    <row r="34" spans="1:8" s="36" customFormat="1" ht="52.5" customHeight="1">
      <c r="A34" s="35"/>
      <c r="B34" s="114" t="s">
        <v>33</v>
      </c>
      <c r="C34" s="114"/>
      <c r="D34" s="114"/>
      <c r="E34" s="114"/>
      <c r="F34" s="114"/>
      <c r="G34" s="114"/>
      <c r="H34" s="114"/>
    </row>
    <row r="35" spans="1:8" s="36" customFormat="1" ht="14.25" customHeight="1" thickBot="1">
      <c r="A35" s="35"/>
      <c r="B35" s="37"/>
      <c r="C35" s="37"/>
      <c r="D35" s="37"/>
      <c r="E35" s="37"/>
      <c r="F35" s="37"/>
      <c r="G35" s="37"/>
      <c r="H35" s="37"/>
    </row>
    <row r="36" spans="1:8" s="36" customFormat="1" ht="13.5" customHeight="1" thickBot="1">
      <c r="A36" s="38"/>
      <c r="B36" s="101" t="s">
        <v>16</v>
      </c>
      <c r="C36" s="102"/>
      <c r="D36" s="103"/>
      <c r="E36" s="47"/>
      <c r="F36" s="101" t="s">
        <v>30</v>
      </c>
      <c r="G36" s="102"/>
      <c r="H36" s="103"/>
    </row>
    <row r="37" spans="1:8" s="36" customFormat="1" ht="27" customHeight="1" thickBot="1">
      <c r="A37" s="38"/>
      <c r="B37" s="104" t="s">
        <v>37</v>
      </c>
      <c r="C37" s="105"/>
      <c r="D37" s="106" t="s">
        <v>18</v>
      </c>
      <c r="E37" s="47"/>
      <c r="F37" s="104" t="s">
        <v>37</v>
      </c>
      <c r="G37" s="105"/>
      <c r="H37" s="106" t="s">
        <v>18</v>
      </c>
    </row>
    <row r="38" spans="1:8" s="36" customFormat="1" ht="13.5" thickBot="1">
      <c r="A38" s="38"/>
      <c r="B38" s="18" t="s">
        <v>31</v>
      </c>
      <c r="C38" s="19" t="s">
        <v>32</v>
      </c>
      <c r="D38" s="107"/>
      <c r="E38" s="47"/>
      <c r="F38" s="20" t="s">
        <v>31</v>
      </c>
      <c r="G38" s="19" t="s">
        <v>32</v>
      </c>
      <c r="H38" s="107"/>
    </row>
    <row r="39" spans="1:8" s="36" customFormat="1" ht="12.75">
      <c r="A39" s="38"/>
      <c r="B39" s="48">
        <v>8000</v>
      </c>
      <c r="C39" s="24">
        <v>15000</v>
      </c>
      <c r="D39" s="23">
        <v>0.81</v>
      </c>
      <c r="E39" s="47"/>
      <c r="F39" s="48">
        <v>2000</v>
      </c>
      <c r="G39" s="24">
        <v>3000</v>
      </c>
      <c r="H39" s="23">
        <v>0.81</v>
      </c>
    </row>
    <row r="40" spans="1:8" s="36" customFormat="1" ht="12.75">
      <c r="A40" s="38"/>
      <c r="B40" s="26">
        <f>C39</f>
        <v>15000</v>
      </c>
      <c r="C40" s="27">
        <v>25000</v>
      </c>
      <c r="D40" s="28">
        <v>0.82</v>
      </c>
      <c r="E40" s="47"/>
      <c r="F40" s="26">
        <f>G39</f>
        <v>3000</v>
      </c>
      <c r="G40" s="27">
        <v>4500</v>
      </c>
      <c r="H40" s="28">
        <v>0.82</v>
      </c>
    </row>
    <row r="41" spans="1:8" s="36" customFormat="1" ht="13.5" thickBot="1">
      <c r="A41" s="38"/>
      <c r="B41" s="29">
        <f>C40</f>
        <v>25000</v>
      </c>
      <c r="C41" s="30"/>
      <c r="D41" s="31">
        <v>0.83</v>
      </c>
      <c r="E41" s="47"/>
      <c r="F41" s="29">
        <f>G40</f>
        <v>4500</v>
      </c>
      <c r="G41" s="30"/>
      <c r="H41" s="31">
        <v>0.83</v>
      </c>
    </row>
    <row r="42" spans="2:8" s="39" customFormat="1" ht="47.25" customHeight="1">
      <c r="B42" s="113" t="s">
        <v>20</v>
      </c>
      <c r="C42" s="113"/>
      <c r="D42" s="113"/>
      <c r="E42" s="113"/>
      <c r="F42" s="113"/>
      <c r="G42" s="113"/>
      <c r="H42" s="113"/>
    </row>
    <row r="43" spans="2:8" s="12" customFormat="1" ht="39.75" customHeight="1">
      <c r="B43" s="113" t="s">
        <v>34</v>
      </c>
      <c r="C43" s="113"/>
      <c r="D43" s="113"/>
      <c r="E43" s="113"/>
      <c r="F43" s="113"/>
      <c r="G43" s="113"/>
      <c r="H43" s="113"/>
    </row>
    <row r="44" spans="2:8" s="39" customFormat="1" ht="28.5" customHeight="1">
      <c r="B44" s="113" t="s">
        <v>21</v>
      </c>
      <c r="C44" s="113"/>
      <c r="D44" s="113"/>
      <c r="E44" s="113"/>
      <c r="F44" s="113"/>
      <c r="G44" s="113"/>
      <c r="H44" s="113"/>
    </row>
    <row r="45" spans="6:7" s="12" customFormat="1" ht="12.75">
      <c r="F45" s="13"/>
      <c r="G45" s="14"/>
    </row>
    <row r="46" spans="6:7" s="12" customFormat="1" ht="12.75">
      <c r="F46" s="13"/>
      <c r="G46" s="14"/>
    </row>
    <row r="47" spans="6:7" s="12" customFormat="1" ht="12.75">
      <c r="F47" s="13"/>
      <c r="G47" s="14"/>
    </row>
    <row r="48" spans="6:7" s="12" customFormat="1" ht="12.75">
      <c r="F48" s="13"/>
      <c r="G48" s="14"/>
    </row>
    <row r="49" spans="6:7" s="12" customFormat="1" ht="12.75">
      <c r="F49" s="13"/>
      <c r="G49" s="14"/>
    </row>
    <row r="50" spans="6:7" s="12" customFormat="1" ht="12.75">
      <c r="F50" s="13"/>
      <c r="G50" s="14"/>
    </row>
    <row r="51" spans="6:7" s="12" customFormat="1" ht="12.75">
      <c r="F51" s="13"/>
      <c r="G51" s="14"/>
    </row>
  </sheetData>
  <sheetProtection/>
  <mergeCells count="25">
    <mergeCell ref="B42:H42"/>
    <mergeCell ref="D22:D23"/>
    <mergeCell ref="B43:H43"/>
    <mergeCell ref="B44:H44"/>
    <mergeCell ref="F22:G22"/>
    <mergeCell ref="H22:H23"/>
    <mergeCell ref="B34:H34"/>
    <mergeCell ref="B36:D36"/>
    <mergeCell ref="F36:H36"/>
    <mergeCell ref="B37:C37"/>
    <mergeCell ref="D37:D38"/>
    <mergeCell ref="B3:H3"/>
    <mergeCell ref="B4:H4"/>
    <mergeCell ref="B6:D6"/>
    <mergeCell ref="F6:H6"/>
    <mergeCell ref="F37:G37"/>
    <mergeCell ref="H37:H38"/>
    <mergeCell ref="B7:C7"/>
    <mergeCell ref="D7:D8"/>
    <mergeCell ref="F7:G7"/>
    <mergeCell ref="H7:H8"/>
    <mergeCell ref="B19:H19"/>
    <mergeCell ref="B21:D21"/>
    <mergeCell ref="F21:H21"/>
    <mergeCell ref="B22:C22"/>
  </mergeCells>
  <printOptions/>
  <pageMargins left="0.7086614173228347" right="0.35433070866141736" top="0.1968503937007874" bottom="0.2755905511811024" header="0.15748031496062992" footer="0.1574803149606299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view="pageBreakPreview" zoomScale="85" zoomScaleSheetLayoutView="85" zoomScalePageLayoutView="0" workbookViewId="0" topLeftCell="A1">
      <selection activeCell="B6" sqref="B6:G6"/>
    </sheetView>
  </sheetViews>
  <sheetFormatPr defaultColWidth="8.875" defaultRowHeight="12.75" outlineLevelCol="1"/>
  <cols>
    <col min="1" max="1" width="5.375" style="5" customWidth="1"/>
    <col min="2" max="2" width="30.375" style="5" customWidth="1"/>
    <col min="3" max="3" width="26.75390625" style="5" customWidth="1"/>
    <col min="4" max="4" width="20.875" style="5" customWidth="1"/>
    <col min="5" max="5" width="10.375" style="5" customWidth="1"/>
    <col min="6" max="6" width="13.00390625" style="5" customWidth="1"/>
    <col min="7" max="7" width="5.00390625" style="5" customWidth="1" outlineLevel="1"/>
    <col min="8" max="8" width="12.875" style="3" bestFit="1" customWidth="1"/>
    <col min="9" max="9" width="10.25390625" style="4" bestFit="1" customWidth="1"/>
    <col min="10" max="16384" width="8.875" style="5" customWidth="1"/>
  </cols>
  <sheetData>
    <row r="1" spans="2:4" ht="12.75">
      <c r="B1" s="7"/>
      <c r="C1" s="6"/>
      <c r="D1" s="8"/>
    </row>
    <row r="2" spans="2:7" ht="12.75" customHeight="1">
      <c r="B2" s="137" t="s">
        <v>0</v>
      </c>
      <c r="C2" s="137"/>
      <c r="D2" s="137"/>
      <c r="E2" s="137"/>
      <c r="F2" s="137"/>
      <c r="G2" s="137"/>
    </row>
    <row r="3" spans="2:7" ht="79.5" customHeight="1">
      <c r="B3" s="138" t="s">
        <v>22</v>
      </c>
      <c r="C3" s="138"/>
      <c r="D3" s="138"/>
      <c r="E3" s="138"/>
      <c r="F3" s="138"/>
      <c r="G3" s="138"/>
    </row>
    <row r="4" spans="1:256" ht="69" customHeight="1">
      <c r="A4" s="63"/>
      <c r="B4" s="142" t="s">
        <v>45</v>
      </c>
      <c r="C4" s="142"/>
      <c r="D4" s="142"/>
      <c r="E4" s="142"/>
      <c r="F4" s="142"/>
      <c r="G4" s="142"/>
      <c r="H4" s="6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</row>
    <row r="5" spans="2:7" ht="31.5" customHeight="1">
      <c r="B5" s="139" t="s">
        <v>80</v>
      </c>
      <c r="C5" s="121"/>
      <c r="D5" s="121"/>
      <c r="E5" s="121"/>
      <c r="F5" s="121"/>
      <c r="G5" s="121"/>
    </row>
    <row r="6" spans="2:7" ht="42.75" customHeight="1">
      <c r="B6" s="140" t="s">
        <v>1</v>
      </c>
      <c r="C6" s="140"/>
      <c r="D6" s="140"/>
      <c r="E6" s="140"/>
      <c r="F6" s="140"/>
      <c r="G6" s="140"/>
    </row>
    <row r="7" spans="2:7" ht="34.5" customHeight="1">
      <c r="B7" s="141" t="s">
        <v>40</v>
      </c>
      <c r="C7" s="141"/>
      <c r="D7" s="141"/>
      <c r="E7" s="141"/>
      <c r="F7" s="141"/>
      <c r="G7" s="141"/>
    </row>
    <row r="8" spans="2:7" ht="41.25" customHeight="1">
      <c r="B8" s="121" t="s">
        <v>41</v>
      </c>
      <c r="C8" s="121"/>
      <c r="D8" s="121"/>
      <c r="E8" s="121"/>
      <c r="F8" s="121"/>
      <c r="G8" s="11"/>
    </row>
    <row r="9" spans="2:7" ht="34.5" customHeight="1">
      <c r="B9" s="121" t="s">
        <v>42</v>
      </c>
      <c r="C9" s="121"/>
      <c r="D9" s="121"/>
      <c r="E9" s="121"/>
      <c r="F9" s="121"/>
      <c r="G9" s="11"/>
    </row>
    <row r="10" spans="2:7" ht="24.75" customHeight="1">
      <c r="B10" s="121" t="s">
        <v>27</v>
      </c>
      <c r="C10" s="121"/>
      <c r="D10" s="121"/>
      <c r="E10" s="121"/>
      <c r="F10" s="121"/>
      <c r="G10" s="11"/>
    </row>
    <row r="11" spans="2:7" ht="12.75">
      <c r="B11" s="125" t="s">
        <v>23</v>
      </c>
      <c r="C11" s="125"/>
      <c r="D11" s="125"/>
      <c r="E11" s="125"/>
      <c r="F11" s="125"/>
      <c r="G11" s="125"/>
    </row>
    <row r="12" spans="2:7" ht="50.25" customHeight="1">
      <c r="B12" s="121" t="s">
        <v>28</v>
      </c>
      <c r="C12" s="121"/>
      <c r="D12" s="121"/>
      <c r="E12" s="121"/>
      <c r="F12" s="121"/>
      <c r="G12" s="121"/>
    </row>
    <row r="13" spans="2:7" ht="27" customHeight="1">
      <c r="B13" s="121" t="s">
        <v>43</v>
      </c>
      <c r="C13" s="121"/>
      <c r="D13" s="121"/>
      <c r="E13" s="121"/>
      <c r="F13" s="121"/>
      <c r="G13" s="121"/>
    </row>
    <row r="14" spans="2:7" ht="93" customHeight="1">
      <c r="B14" s="121" t="s">
        <v>24</v>
      </c>
      <c r="C14" s="121"/>
      <c r="D14" s="121"/>
      <c r="E14" s="121"/>
      <c r="F14" s="121"/>
      <c r="G14" s="121"/>
    </row>
    <row r="15" spans="2:7" ht="30.75" customHeight="1">
      <c r="B15" s="134" t="s">
        <v>35</v>
      </c>
      <c r="C15" s="134"/>
      <c r="D15" s="134"/>
      <c r="E15" s="134"/>
      <c r="F15" s="134"/>
      <c r="G15" s="134"/>
    </row>
    <row r="16" spans="2:7" ht="25.5" customHeight="1">
      <c r="B16" s="143" t="s">
        <v>36</v>
      </c>
      <c r="C16" s="143"/>
      <c r="D16" s="143"/>
      <c r="E16" s="143"/>
      <c r="F16" s="143"/>
      <c r="G16" s="40"/>
    </row>
    <row r="17" spans="2:7" ht="15.75" customHeight="1" thickBot="1">
      <c r="B17" s="134"/>
      <c r="C17" s="134"/>
      <c r="D17" s="134"/>
      <c r="E17" s="134"/>
      <c r="F17" s="134"/>
      <c r="G17" s="134"/>
    </row>
    <row r="18" spans="2:7" ht="13.5" thickBot="1">
      <c r="B18" s="144" t="s">
        <v>26</v>
      </c>
      <c r="C18" s="145"/>
      <c r="D18" s="145"/>
      <c r="E18" s="145"/>
      <c r="F18" s="145"/>
      <c r="G18" s="146"/>
    </row>
    <row r="19" spans="2:7" ht="75" customHeight="1" thickBot="1">
      <c r="B19" s="54"/>
      <c r="C19" s="58" t="s">
        <v>38</v>
      </c>
      <c r="D19" s="117" t="s">
        <v>39</v>
      </c>
      <c r="E19" s="118"/>
      <c r="F19" s="147" t="s">
        <v>44</v>
      </c>
      <c r="G19" s="148"/>
    </row>
    <row r="20" spans="2:7" ht="12.75">
      <c r="B20" s="55" t="s">
        <v>2</v>
      </c>
      <c r="C20" s="59">
        <v>0.7</v>
      </c>
      <c r="D20" s="119">
        <v>0.7</v>
      </c>
      <c r="E20" s="120"/>
      <c r="F20" s="135">
        <v>1</v>
      </c>
      <c r="G20" s="136"/>
    </row>
    <row r="21" spans="2:7" ht="12.75">
      <c r="B21" s="56" t="s">
        <v>3</v>
      </c>
      <c r="C21" s="60">
        <v>0.9</v>
      </c>
      <c r="D21" s="128">
        <v>0.9</v>
      </c>
      <c r="E21" s="129"/>
      <c r="F21" s="130">
        <v>1</v>
      </c>
      <c r="G21" s="131"/>
    </row>
    <row r="22" spans="2:7" ht="12.75">
      <c r="B22" s="56" t="s">
        <v>4</v>
      </c>
      <c r="C22" s="61">
        <v>1.1</v>
      </c>
      <c r="D22" s="128">
        <v>1.1</v>
      </c>
      <c r="E22" s="129"/>
      <c r="F22" s="132">
        <v>1.1</v>
      </c>
      <c r="G22" s="133"/>
    </row>
    <row r="23" spans="2:7" ht="12.75">
      <c r="B23" s="56" t="s">
        <v>5</v>
      </c>
      <c r="C23" s="61">
        <v>1.1</v>
      </c>
      <c r="D23" s="128">
        <v>1.1</v>
      </c>
      <c r="E23" s="129"/>
      <c r="F23" s="132">
        <v>1.1</v>
      </c>
      <c r="G23" s="133"/>
    </row>
    <row r="24" spans="2:7" ht="12.75">
      <c r="B24" s="56" t="s">
        <v>6</v>
      </c>
      <c r="C24" s="61">
        <v>1.1</v>
      </c>
      <c r="D24" s="128">
        <v>1.1</v>
      </c>
      <c r="E24" s="129"/>
      <c r="F24" s="132">
        <v>1.1</v>
      </c>
      <c r="G24" s="133"/>
    </row>
    <row r="25" spans="2:7" ht="12.75">
      <c r="B25" s="56" t="s">
        <v>7</v>
      </c>
      <c r="C25" s="61">
        <v>1</v>
      </c>
      <c r="D25" s="115">
        <v>1</v>
      </c>
      <c r="E25" s="116"/>
      <c r="F25" s="130">
        <v>1</v>
      </c>
      <c r="G25" s="131"/>
    </row>
    <row r="26" spans="2:7" ht="12.75">
      <c r="B26" s="56" t="s">
        <v>8</v>
      </c>
      <c r="C26" s="61">
        <v>0.8</v>
      </c>
      <c r="D26" s="115">
        <v>0.8</v>
      </c>
      <c r="E26" s="116"/>
      <c r="F26" s="130">
        <v>1</v>
      </c>
      <c r="G26" s="131"/>
    </row>
    <row r="27" spans="2:7" ht="12.75">
      <c r="B27" s="56" t="s">
        <v>9</v>
      </c>
      <c r="C27" s="61">
        <v>0.8</v>
      </c>
      <c r="D27" s="115">
        <v>0.8</v>
      </c>
      <c r="E27" s="116"/>
      <c r="F27" s="130">
        <v>1</v>
      </c>
      <c r="G27" s="131"/>
    </row>
    <row r="28" spans="2:7" ht="12.75">
      <c r="B28" s="56" t="s">
        <v>10</v>
      </c>
      <c r="C28" s="62">
        <v>1.15</v>
      </c>
      <c r="D28" s="126">
        <v>1.15</v>
      </c>
      <c r="E28" s="127"/>
      <c r="F28" s="151">
        <v>1.15</v>
      </c>
      <c r="G28" s="152"/>
    </row>
    <row r="29" spans="2:7" ht="12.75">
      <c r="B29" s="56" t="s">
        <v>11</v>
      </c>
      <c r="C29" s="62">
        <v>1.15</v>
      </c>
      <c r="D29" s="126">
        <v>1.15</v>
      </c>
      <c r="E29" s="127"/>
      <c r="F29" s="151">
        <v>1.15</v>
      </c>
      <c r="G29" s="152"/>
    </row>
    <row r="30" spans="2:7" ht="12.75">
      <c r="B30" s="56" t="s">
        <v>12</v>
      </c>
      <c r="C30" s="61">
        <v>1.2</v>
      </c>
      <c r="D30" s="115">
        <v>1.2</v>
      </c>
      <c r="E30" s="116"/>
      <c r="F30" s="153">
        <v>1.2</v>
      </c>
      <c r="G30" s="154"/>
    </row>
    <row r="31" spans="2:7" ht="13.5" thickBot="1">
      <c r="B31" s="57" t="s">
        <v>13</v>
      </c>
      <c r="C31" s="65">
        <v>1.2</v>
      </c>
      <c r="D31" s="123">
        <v>1.2</v>
      </c>
      <c r="E31" s="124"/>
      <c r="F31" s="149">
        <v>1.2</v>
      </c>
      <c r="G31" s="150"/>
    </row>
    <row r="32" spans="2:5" ht="12.75">
      <c r="B32" s="9"/>
      <c r="C32" s="50"/>
      <c r="D32" s="51"/>
      <c r="E32" s="51"/>
    </row>
    <row r="33" spans="2:7" ht="18.75" customHeight="1">
      <c r="B33" s="121" t="s">
        <v>25</v>
      </c>
      <c r="C33" s="121"/>
      <c r="D33" s="121"/>
      <c r="E33" s="10"/>
      <c r="F33" s="10"/>
      <c r="G33" s="10"/>
    </row>
    <row r="34" spans="2:7" ht="28.5" customHeight="1">
      <c r="B34" s="125" t="s">
        <v>14</v>
      </c>
      <c r="C34" s="125"/>
      <c r="D34" s="125"/>
      <c r="E34" s="125"/>
      <c r="F34" s="125"/>
      <c r="G34" s="125"/>
    </row>
    <row r="35" spans="2:7" ht="26.25" customHeight="1">
      <c r="B35" s="121" t="s">
        <v>15</v>
      </c>
      <c r="C35" s="121"/>
      <c r="D35" s="121"/>
      <c r="E35" s="121"/>
      <c r="F35" s="121"/>
      <c r="G35" s="121"/>
    </row>
    <row r="36" spans="2:4" ht="14.25" customHeight="1">
      <c r="B36" s="122"/>
      <c r="C36" s="122"/>
      <c r="D36" s="122"/>
    </row>
  </sheetData>
  <sheetProtection/>
  <mergeCells count="47">
    <mergeCell ref="F31:G31"/>
    <mergeCell ref="F25:G25"/>
    <mergeCell ref="F27:G27"/>
    <mergeCell ref="F28:G28"/>
    <mergeCell ref="F29:G29"/>
    <mergeCell ref="F30:G30"/>
    <mergeCell ref="B8:F8"/>
    <mergeCell ref="B4:G4"/>
    <mergeCell ref="B9:F9"/>
    <mergeCell ref="B10:F10"/>
    <mergeCell ref="F21:G21"/>
    <mergeCell ref="B11:G11"/>
    <mergeCell ref="B17:G17"/>
    <mergeCell ref="B16:F16"/>
    <mergeCell ref="B18:G18"/>
    <mergeCell ref="F19:G19"/>
    <mergeCell ref="B12:G12"/>
    <mergeCell ref="B13:G13"/>
    <mergeCell ref="D21:E21"/>
    <mergeCell ref="B2:G2"/>
    <mergeCell ref="B3:G3"/>
    <mergeCell ref="B5:G5"/>
    <mergeCell ref="B6:G6"/>
    <mergeCell ref="B7:G7"/>
    <mergeCell ref="D22:E22"/>
    <mergeCell ref="D23:E23"/>
    <mergeCell ref="B14:G14"/>
    <mergeCell ref="B15:G15"/>
    <mergeCell ref="F20:G20"/>
    <mergeCell ref="F22:G22"/>
    <mergeCell ref="F23:G23"/>
    <mergeCell ref="D30:E30"/>
    <mergeCell ref="D19:E19"/>
    <mergeCell ref="D20:E20"/>
    <mergeCell ref="B35:G35"/>
    <mergeCell ref="B36:D36"/>
    <mergeCell ref="B33:D33"/>
    <mergeCell ref="D31:E31"/>
    <mergeCell ref="B34:G34"/>
    <mergeCell ref="D25:E25"/>
    <mergeCell ref="D26:E26"/>
    <mergeCell ref="D29:E29"/>
    <mergeCell ref="D27:E27"/>
    <mergeCell ref="D24:E24"/>
    <mergeCell ref="D28:E28"/>
    <mergeCell ref="F26:G26"/>
    <mergeCell ref="F24:G24"/>
  </mergeCells>
  <printOptions/>
  <pageMargins left="0.4724409448818898" right="0.2362204724409449" top="0.35433070866141736" bottom="0.4724409448818898" header="0.15748031496062992" footer="0.1574803149606299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2015-12-17T07:12:57Z</cp:lastPrinted>
  <dcterms:created xsi:type="dcterms:W3CDTF">2003-08-26T11:43:12Z</dcterms:created>
  <dcterms:modified xsi:type="dcterms:W3CDTF">2016-01-03T09:18:36Z</dcterms:modified>
  <cp:category/>
  <cp:version/>
  <cp:contentType/>
  <cp:contentStatus/>
</cp:coreProperties>
</file>