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65" windowWidth="14310" windowHeight="12375" tabRatio="714" activeTab="0"/>
  </bookViews>
  <sheets>
    <sheet name="Тарифы Беларусь 2" sheetId="1" r:id="rId1"/>
    <sheet name="Коэфф. и скидки" sheetId="2" r:id="rId2"/>
    <sheet name="Партнерство" sheetId="3" r:id="rId3"/>
  </sheets>
  <externalReferences>
    <externalReference r:id="rId6"/>
    <externalReference r:id="rId7"/>
    <externalReference r:id="rId8"/>
  </externalReferences>
  <definedNames>
    <definedName name="e" hidden="1">4</definedName>
    <definedName name="eeeeeee" hidden="1">4</definedName>
    <definedName name="eeeeeeeeeee" hidden="1">27</definedName>
    <definedName name="G_F0" hidden="1">'[1]XLRpt_TempSheet'!$B$6</definedName>
    <definedName name="gjhfg" hidden="1">'[2]XLRpt_TempSheet'!$B$6</definedName>
    <definedName name="i" hidden="1">27</definedName>
    <definedName name="Sheet1Rg1" localSheetId="1">#REF!,#REF!,#REF!,#REF!,#REF!,#REF!,#REF!,#REF!,#REF!,#REF!,#REF!,#REF!,#REF!,#REF!,#REF!,#REF!,#REF!,#REF!,#REF!,#REF!,#REF!,#REF!,#REF!,#REF!,#REF!,#REF!,#REF!,#REF!,#REF!,#REF!,#REF!,#REF!,#REF!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 localSheetId="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 localSheetId="1">#REF!,#REF!,#REF!,#REF!,#REF!,#REF!,#REF!,#REF!,#REF!,#REF!,#REF!,#REF!</definedName>
    <definedName name="Sheet1Rg3">#REF!,#REF!,#REF!,#REF!,#REF!,#REF!,#REF!,#REF!,#REF!,#REF!,#REF!,#REF!</definedName>
    <definedName name="Sheet1Rg4" localSheetId="1">#REF!,#REF!,#REF!,#REF!,#REF!,#REF!,#REF!,#REF!,#REF!,#REF!,#REF!,#REF!</definedName>
    <definedName name="Sheet1Rg4">#REF!,#REF!,#REF!,#REF!,#REF!,#REF!,#REF!,#REF!,#REF!,#REF!,#REF!,#REF!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V_F0" hidden="1">'[3]XLR_NoRangeSheet'!$B$6</definedName>
    <definedName name="V_F1" hidden="1">'[3]XLR_NoRangeSheet'!$C$6</definedName>
    <definedName name="V_F10" hidden="1">'[3]XLR_NoRangeSheet'!$L$6</definedName>
    <definedName name="V_F11" hidden="1">'[3]XLR_NoRangeSheet'!$M$6</definedName>
    <definedName name="V_F12" hidden="1">'[3]XLR_NoRangeSheet'!$N$6</definedName>
    <definedName name="V_F13" hidden="1">'[3]XLR_NoRangeSheet'!$O$6</definedName>
    <definedName name="V_F2" hidden="1">'[3]XLR_NoRangeSheet'!$D$6</definedName>
    <definedName name="V_F3" hidden="1">'[3]XLR_NoRangeSheet'!$E$6</definedName>
    <definedName name="V_F4" hidden="1">'[3]XLR_NoRangeSheet'!$F$6</definedName>
    <definedName name="V_F5" hidden="1">'[3]XLR_NoRangeSheet'!$G$6</definedName>
    <definedName name="V_F6" hidden="1">'[3]XLR_NoRangeSheet'!$H$6</definedName>
    <definedName name="V_F7" hidden="1">'[3]XLR_NoRangeSheet'!$I$6</definedName>
    <definedName name="V_F8" hidden="1">'[3]XLR_NoRangeSheet'!$J$6</definedName>
    <definedName name="V_F9" hidden="1">'[3]XLR_NoRangeSheet'!$K$6</definedName>
    <definedName name="Длительность_сделки">#REF!</definedName>
    <definedName name="Звезда">#REF!</definedName>
    <definedName name="Каналы">#REF!</definedName>
    <definedName name="Клиент">#REF!</definedName>
    <definedName name="Новый_клиент">#REF!</definedName>
    <definedName name="НТВ">#REF!</definedName>
    <definedName name="_xlnm.Print_Area" localSheetId="1">'Коэфф. и скидки'!$B$1:$H$97</definedName>
    <definedName name="_xlnm.Print_Area" localSheetId="2">'Партнерство'!$A$1:$H$27</definedName>
    <definedName name="_xlnm.Print_Area" localSheetId="0">'Тарифы Беларусь 2'!$B:$F</definedName>
    <definedName name="олд" hidden="1">27</definedName>
    <definedName name="позиц">#REF!</definedName>
    <definedName name="ппав">#REF!,#REF!,#REF!,#REF!,#REF!,#REF!,#REF!,#REF!,#REF!,#REF!,#REF!,#REF!</definedName>
    <definedName name="про" hidden="1">4</definedName>
    <definedName name="размещение">#REF!</definedName>
    <definedName name="Ранняя_сделка">#REF!</definedName>
    <definedName name="расчет">#REF!</definedName>
    <definedName name="регион">#REF!</definedName>
    <definedName name="сезонная">#REF!</definedName>
    <definedName name="спец_линейка">#REF!</definedName>
    <definedName name="ТВЦ">#REF!</definedName>
    <definedName name="ТНТ">#REF!</definedName>
  </definedNames>
  <calcPr fullCalcOnLoad="1" refMode="R1C1"/>
</workbook>
</file>

<file path=xl/sharedStrings.xml><?xml version="1.0" encoding="utf-8"?>
<sst xmlns="http://schemas.openxmlformats.org/spreadsheetml/2006/main" count="292" uniqueCount="129">
  <si>
    <t>Суммарный бюджет (net) (USD)</t>
  </si>
  <si>
    <t>Скидка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</si>
  <si>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</si>
  <si>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</si>
  <si>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</si>
  <si>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</si>
  <si>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</si>
  <si>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</si>
  <si>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</si>
  <si>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</si>
  <si>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</si>
  <si>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</si>
  <si>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</si>
  <si>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</si>
  <si>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ПРИМЕЧАНИЯ</t>
  </si>
  <si>
    <t>от</t>
  </si>
  <si>
    <t>до</t>
  </si>
  <si>
    <t xml:space="preserve">при размещении рекламы иностранных торговых марок, оплата за которую осуществляется в иностранной валюте </t>
  </si>
  <si>
    <t>при размещении рекламы отечественных производителей и иностранных торговых марок, оплата за которую осуществляется в белорусских рублях</t>
  </si>
  <si>
    <t>(общий нерезидентский)</t>
  </si>
  <si>
    <t>(общий резидентский)</t>
  </si>
  <si>
    <t>на услуги по размещению рекламной информации</t>
  </si>
  <si>
    <t>в рекламных блоках телеканала "Беларусь 2"</t>
  </si>
  <si>
    <t>Время</t>
  </si>
  <si>
    <t>Программа</t>
  </si>
  <si>
    <t>Тариф за 1 мин.  (USD)</t>
  </si>
  <si>
    <t xml:space="preserve">Понедельник </t>
  </si>
  <si>
    <t>Телебарометр итоговый</t>
  </si>
  <si>
    <t>Анимация для всей семьи/ Телесериал</t>
  </si>
  <si>
    <t>Телесериал</t>
  </si>
  <si>
    <t>Экстрасенсы-детективы</t>
  </si>
  <si>
    <t xml:space="preserve">Телесериал </t>
  </si>
  <si>
    <t>Вторник</t>
  </si>
  <si>
    <t>Пин-код. Интерактивный молодежный проект</t>
  </si>
  <si>
    <t>Тематическая программа</t>
  </si>
  <si>
    <t>20:00</t>
  </si>
  <si>
    <t>Тематическая программа/ телесериал/ худ.фильм/ спорт</t>
  </si>
  <si>
    <t>Среда</t>
  </si>
  <si>
    <t>Четверг</t>
  </si>
  <si>
    <t>Пятница</t>
  </si>
  <si>
    <t>Битва экстрасенсов</t>
  </si>
  <si>
    <t>Суббота</t>
  </si>
  <si>
    <t>Комедийный телесериал</t>
  </si>
  <si>
    <t>Воскресенье</t>
  </si>
  <si>
    <t>Спорт</t>
  </si>
  <si>
    <t>Худ.фильм</t>
  </si>
  <si>
    <t>Худ.фильм/ Телесериал</t>
  </si>
  <si>
    <t>10:00 - 12:00</t>
  </si>
  <si>
    <t>12:00 - 15:00</t>
  </si>
  <si>
    <t>Тарифы</t>
  </si>
  <si>
    <t>Телеутро</t>
  </si>
  <si>
    <t>Телесериал / Тематическая программа</t>
  </si>
  <si>
    <t>Суммарный бюджет (net) (руб. с НДС)</t>
  </si>
  <si>
    <t>Суперлото</t>
  </si>
  <si>
    <t>Тематическая программа / Телесериал</t>
  </si>
  <si>
    <t>Телесериал / Тематическая программа / Худ. фильм</t>
  </si>
  <si>
    <t>Мистическая телепрограмма</t>
  </si>
  <si>
    <t>12:00 - 18:00</t>
  </si>
  <si>
    <t>18:00 - 21:00</t>
  </si>
  <si>
    <t>Телебарометр</t>
  </si>
  <si>
    <t>23:30+</t>
  </si>
  <si>
    <t>Репортер</t>
  </si>
  <si>
    <t>Мультфильм / Телесериал / Тематическая программа</t>
  </si>
  <si>
    <t>Ваше лото</t>
  </si>
  <si>
    <t>18:00-21:00</t>
  </si>
  <si>
    <t>с 01.01.2017 года</t>
  </si>
  <si>
    <t>Количество дополнительных торговых марок в рекламном материале:</t>
  </si>
  <si>
    <t>Кросс-коэффициент</t>
  </si>
  <si>
    <t>2 и более</t>
  </si>
  <si>
    <t>Позиция рекламного материала в блоке</t>
  </si>
  <si>
    <t>Коэффициент</t>
  </si>
  <si>
    <t>Первая</t>
  </si>
  <si>
    <t>Вторая</t>
  </si>
  <si>
    <t>Предпоследняя</t>
  </si>
  <si>
    <t>Последняя</t>
  </si>
  <si>
    <t>За величину бюджета в год</t>
  </si>
  <si>
    <t>За величину бюджета в месяц</t>
  </si>
  <si>
    <t xml:space="preserve">      При размещении рекламы иностранных торговых марок, оплата за которую осуществляется в  иностранной валюте:</t>
  </si>
  <si>
    <t xml:space="preserve">      При размещении рекламы иностранных торговых марок, оплата за которую осуществляется в белорусских рублях:</t>
  </si>
  <si>
    <t xml:space="preserve">      Государственным предприятиям, учреждениям, организациям, производителям товаров и услуг независимо от формы собственности, не рекламирующим иностранные торговые марки:</t>
  </si>
  <si>
    <t>Скидки и коэффициенты при размещении рекламной информации по стоимости минуты
 на телеканале "Беларусь 2" с 01.01.2017 года:</t>
  </si>
  <si>
    <t xml:space="preserve">      Если программа, которая определена тарифами, выходит в эфир в другой день в аналогичное время, или время её выхода в эфир смещается не более чем на 90 минут, стоимость размещения рекламной информации в данной программе не изменяется.</t>
  </si>
  <si>
    <t xml:space="preserve">      При наличии программы, которая не определена тарифами, стоимость размещения определяется по стоимости программы, которая предусмотрена тарифом в аналогичное время.</t>
  </si>
  <si>
    <t xml:space="preserve">      При необходимости на отдельные программы, художественные фильмы, сериалы, спортивные трансляции могут устанавливаться специальные тарифы.</t>
  </si>
  <si>
    <t xml:space="preserve">      При продолжительности рекламной кампании более одного месяца скидки применяются из расчета среднемесячного рекламного бюджета (при условии непрерывности рекламной кампании).</t>
  </si>
  <si>
    <t xml:space="preserve">      При заявлении переходящих бюджетов в части сроков считать месяцем 30 календарных дней.</t>
  </si>
  <si>
    <t xml:space="preserve">      Кросс-коэффициент не применяется:
      - при размещении рекламной информации, анонсирующей культурные, музыкальные и спортивные мероприятия, выставки; 
      - при размещении рекламной информации о деятельности белорусских организаций розничной торговли и реализуемых ими: 
       а) товарах под их (организаций розничной торговли) собственными зарегистрированными товарными знаками; 
      б) товарах, произведенных по заказу данных организаций розничной торговли под собственными товарными знаками, заявки на регистрацию которых поданы в патентное ведомство.</t>
  </si>
  <si>
    <t xml:space="preserve">      Надбавка за позиционирование (первая и последняя позиции) для роликов, хронометраж которых составляет менее 30 секунд, рассчитывается исходя из стоимости  30-секундного ролика.</t>
  </si>
  <si>
    <r>
      <t xml:space="preserve">      3. </t>
    </r>
    <r>
      <rPr>
        <b/>
        <sz val="11"/>
        <rFont val="Arial Cyr"/>
        <family val="0"/>
      </rPr>
      <t>Повышающий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коэффициент за позиционирование</t>
    </r>
    <r>
      <rPr>
        <sz val="11"/>
        <rFont val="Arial Cyr"/>
        <family val="0"/>
      </rPr>
      <t xml:space="preserve"> рекламного материала внутри рекламного блока:</t>
    </r>
  </si>
  <si>
    <r>
      <t xml:space="preserve">      5. </t>
    </r>
    <r>
      <rPr>
        <b/>
        <sz val="11"/>
        <rFont val="Arial Cyr"/>
        <family val="0"/>
      </rPr>
      <t xml:space="preserve">Повышающий коэффициент за рекламу пива и слабоалкогольных напитков </t>
    </r>
    <r>
      <rPr>
        <sz val="11"/>
        <rFont val="Arial Cyr"/>
        <family val="0"/>
      </rPr>
      <t>- 2.0</t>
    </r>
  </si>
  <si>
    <r>
      <t xml:space="preserve">      1. </t>
    </r>
    <r>
      <rPr>
        <b/>
        <sz val="11"/>
        <rFont val="Arial Cyr"/>
        <family val="0"/>
      </rPr>
      <t>Скидка за суммарный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бюджет</t>
    </r>
    <r>
      <rPr>
        <sz val="11"/>
        <rFont val="Arial Cyr"/>
        <family val="0"/>
      </rPr>
      <t xml:space="preserve"> (net) рекламной кампании, выделяемый на телеканал.</t>
    </r>
  </si>
  <si>
    <t>Тариф за 1 мин. без НДС
 (руб.)</t>
  </si>
  <si>
    <t>Тариф за 1 мин. с НДС (руб.)</t>
  </si>
  <si>
    <t xml:space="preserve">      Рекламные материалы в виде анонсов могут содержать:</t>
  </si>
  <si>
    <t xml:space="preserve">      - информацию о мероприятии, в том числе о его участниках, о месте и времени проведения мероприятия, стоимости входных билетов, а также иная справочная информация о мероприятии;</t>
  </si>
  <si>
    <t xml:space="preserve">     - информацию о партнерах по организации мероприятий (спонсорах, лицах, оказывающих информационную поддержку,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</t>
  </si>
  <si>
    <t xml:space="preserve">      Если представленные рекламные материалы не соответствуют вышеуказанным требованиям, расчет стоимости услуг по размещению таких рекламных материалов осуществляется на основании общих тарифов.</t>
  </si>
  <si>
    <r>
      <t xml:space="preserve">      4. В случае содержания в рекламных материалах рекламодателя информации об иных торговых марках, не имеющих прямого отношения к рекламируемому товару, работе, услуге, юридическому лицу либо физическому лицу (кросс-промо), применяется повышающий  </t>
    </r>
    <r>
      <rPr>
        <b/>
        <sz val="11"/>
        <rFont val="Arial Cyr"/>
        <family val="0"/>
      </rPr>
      <t>кросс-коэффициент</t>
    </r>
    <r>
      <rPr>
        <sz val="11"/>
        <rFont val="Arial Cyr"/>
        <family val="0"/>
      </rPr>
      <t xml:space="preserve">. 
      </t>
    </r>
    <r>
      <rPr>
        <sz val="10"/>
        <rFont val="Arial Cyr"/>
        <family val="0"/>
      </rPr>
      <t>Торговой маркой в данном случае признаются  товар, работа, услуга, товарный знак, знак обслуживания, логотип, являющиеся средствами индивидуализации товаров, работ, услуг, юридических или физических лиц, а также юридическое лицо или физическое лицо.</t>
    </r>
  </si>
  <si>
    <t xml:space="preserve">     * Тариф программы "Телебарометр" (хронометражем 10 минут и менее) равен тарифу предшествующей программы. В том случае, когда предшествующая программа не расценена, - по тарифу последующей.</t>
  </si>
  <si>
    <t>8:00 - 10:00</t>
  </si>
  <si>
    <t xml:space="preserve">      При размещении рекламных материалов белорусских рекламодателей, содержащих рекламную информацию об иностранных торговых марках, применяются тарифы и скидки, предусмотренные для размещения рекламы белорусских рекламодателей c учетом повышающего кросс-коэффициента, при соблюдении в совокупности следующих условий:    
   - рекламная информация об одной или нескольких иностранных торговых марках (независимо от их количества) должна размещаться непрерывно и не должна превышать 30% от общего хронометража рекламных материалов.    
   - во время размещения информации об иностранных торговых марках в рекламном ролике должны размещаться торговая марка, логотип либо иная информация о белорусском рекламодателе размером  не менее 10% от площади кадра.    
  - в рекламном ролике должна присутствовать информация о конкретных условиях и/или особенностях реализации белорусским рекламодателем товаров, работ, услуг, обозначенных иностранными торговыми марками, в том числе допускается информация об условиях реализации, цене, предоставляемых скидках, подарках и т.д.     
  - допускается размещение логотипов и/или товарных знаков, обозначающих иностранные торговые марки, размером не более 10% от площади кадра на фоне информации о рекламируемых товарах либо услугах.    
  - допускается уточняющая информация с указанием моделей товаров, обозначенных иностранными торговыми марками, размером не более 10% от площади кадра на фоне информации о рекламируемых товарах либо услугах.    
  - информация о качественных характеристиках, потребительских свойствах, а также присутствие рекламных слоганов товаров, работ или услуг, обозначенных иностранными торговыми марками, в рекламном ролике не допускается.    
 - если представленные рекламные материалы не соответствуют вышеуказанным требованиям, расчет стоимости услуг по размещению таких рекламных материалов осуществляется с применением скидки за суммарный бюджет для иностранных торговых марок c учетом повышающего кросс-коэффициента.</t>
  </si>
  <si>
    <r>
      <t xml:space="preserve">      6. </t>
    </r>
    <r>
      <rPr>
        <b/>
        <sz val="11"/>
        <rFont val="Arial Cyr"/>
        <family val="0"/>
      </rPr>
      <t>Повышающий коэффициент за размещение в номинации "Партнер показа"</t>
    </r>
    <r>
      <rPr>
        <sz val="11"/>
        <rFont val="Arial Cyr"/>
        <family val="0"/>
      </rPr>
      <t xml:space="preserve"> - 1.2*
          в номинации "Эксклюзивный Партнер показа" дополнительный коэффициент - 3.0</t>
    </r>
  </si>
  <si>
    <r>
      <t xml:space="preserve">      7. </t>
    </r>
    <r>
      <rPr>
        <b/>
        <sz val="11"/>
        <rFont val="Arial Cyr"/>
        <family val="0"/>
      </rPr>
      <t>Повышающий коэффициент за размещение в пакете "Графический баннер"</t>
    </r>
    <r>
      <rPr>
        <sz val="11"/>
        <rFont val="Arial Cyr"/>
        <family val="0"/>
      </rPr>
      <t xml:space="preserve"> - 1.4</t>
    </r>
  </si>
  <si>
    <t>5. Дополнительная скидка рекламному агентству - 15%</t>
  </si>
  <si>
    <t>4. Сезонный коэффициент</t>
  </si>
  <si>
    <t>3. Повышающий коэффициент за рекламу пива и слабоалкогольных напитков</t>
  </si>
  <si>
    <t>2. Кросс-коэффициент</t>
  </si>
  <si>
    <t>1. Скидка за суммарный бюджет (net) рекламной кампании, выделяемый на телеканал</t>
  </si>
  <si>
    <t>6. Повышающий коэффициент за размещение в номинации "Партнер показа" - 1.2 (для роликов, хронометраж которых составляет менее 30 секунд, коэффициент рассчитывается исходя из стоимости размещения 30-секундного ролика)</t>
  </si>
  <si>
    <t xml:space="preserve">      К размещению в номинации "Партнер показа" принимаются рекламные материалы, содержащие слова "Партнер показа". Размещение рекламных материалов в номинации "Партнер показа" возможно во всех программах телеканала. </t>
  </si>
  <si>
    <t xml:space="preserve">      Тарифы на размещение рекламной информации в номинации "Партнер показа" соответствуют тарифам на услуги по размещению рекламной информации в рекламных блоках телеканала.</t>
  </si>
  <si>
    <t>Тарифы на размещение рекламной информации в номинации "Партнер показа" на телеканале 
"Беларусь 2" с 01.01.2017 года</t>
  </si>
  <si>
    <t xml:space="preserve">      - информацию об организаторе мероприятий, а именно: о его наименовании, товарном знаке (знаке обслуживания), логотипе, адресах, номерах телефонов и адресах интернет-сайтов для заказа соответствующих билетов и получения иной справочной информации о мероприятии. При этом изображения товарных знаков (знаков обслуживания) и логотипов организаторов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качественных характеристиках товаров или услуг и т.п. организаторов мероприятия;</t>
  </si>
  <si>
    <t xml:space="preserve">      Для рекламных материалов, размещаемых со скидкой 90% и более, понижающий сезонный коэффициент не применяется (за исключением заявленного рекламного бюджета).</t>
  </si>
  <si>
    <t xml:space="preserve">       Дополнительная скидка рекламному агентству не применяется:</t>
  </si>
  <si>
    <t xml:space="preserve">       - Для рекламных материалов, размещаемых со скидкой 90% (кроме анонсов) и более (за исключением заявленного рекламного бюджета).</t>
  </si>
  <si>
    <t xml:space="preserve">     - Если организатором  культурного, музыкального, спортивного мероприятия выступает рекламное агентство, которое размещает по соответствующему договору рекламные материалы в виде анонсов указанного мероприятия.</t>
  </si>
  <si>
    <r>
      <t xml:space="preserve">      2. При размещении рекламной информации в рекламных блоках заказчик может повысить приоритет своего размещения, выбрав повышающий </t>
    </r>
    <r>
      <rPr>
        <b/>
        <sz val="11"/>
        <rFont val="Arial Cyr"/>
        <family val="0"/>
      </rPr>
      <t>коэффициент приоритета</t>
    </r>
    <r>
      <rPr>
        <sz val="11"/>
        <rFont val="Arial Cyr"/>
        <family val="0"/>
      </rPr>
      <t xml:space="preserve"> к расчетным тарифам в размере от 1.3 до 1.7 с шагом 0.1.</t>
    </r>
  </si>
  <si>
    <t xml:space="preserve">      *Стоимость для размещения роликов, хронометраж которых составляет менее 30 секунд, рассчитывается исходя из стоимости  30-секундного ролика.</t>
  </si>
  <si>
    <t>7. При желании рекламодателя быть единственным (эксклюзивным) партнером показа программы применяется повышающий коэффициент в размере 3.0. При этом размещение рекламных материалов других рекламодателей  в течение данного периода в данной программе не осуществляется.</t>
  </si>
  <si>
    <t>2. Сезонный коэффициент</t>
  </si>
  <si>
    <r>
      <t xml:space="preserve">      8. </t>
    </r>
    <r>
      <rPr>
        <b/>
        <sz val="11"/>
        <rFont val="Arial Cyr"/>
        <family val="0"/>
      </rPr>
      <t>При анонсировании</t>
    </r>
    <r>
      <rPr>
        <sz val="11"/>
        <rFont val="Arial Cyr"/>
        <family val="0"/>
      </rPr>
      <t xml:space="preserve">  культурных, музыкальных, спортивных мероприятий (кроме выставок) применяется </t>
    </r>
    <r>
      <rPr>
        <b/>
        <sz val="11"/>
        <rFont val="Arial Cyr"/>
        <family val="0"/>
      </rPr>
      <t>скидка 90%</t>
    </r>
  </si>
  <si>
    <r>
      <rPr>
        <sz val="11"/>
        <rFont val="Arial Cyr"/>
        <family val="0"/>
      </rPr>
      <t xml:space="preserve">      9. </t>
    </r>
    <r>
      <rPr>
        <b/>
        <sz val="11"/>
        <rFont val="Arial Cyr"/>
        <family val="0"/>
      </rPr>
      <t>Сезонные коэффициенты</t>
    </r>
  </si>
  <si>
    <r>
      <t xml:space="preserve">      10. </t>
    </r>
    <r>
      <rPr>
        <b/>
        <sz val="11"/>
        <rFont val="Arial Cyr"/>
        <family val="0"/>
      </rPr>
      <t>Дополнительная скидка рекламному агентству - 15%</t>
    </r>
  </si>
  <si>
    <t>4. Дополнительная скидка рекламному агентству - 15%</t>
  </si>
  <si>
    <t>5. Повышающий коэффициент за размещение в пакете "Графический баннер" - 1.4</t>
  </si>
  <si>
    <t xml:space="preserve">      Бюджет на размещение рекламы в номинации "Партнер показа" учитывается  при расчете скидки за суммарный бюджет, выделяемый на телеканал.</t>
  </si>
  <si>
    <r>
      <t xml:space="preserve">      При размещении в номинации </t>
    </r>
    <r>
      <rPr>
        <b/>
        <sz val="10"/>
        <rFont val="Arial"/>
        <family val="2"/>
      </rPr>
      <t>"Партнер показа"</t>
    </r>
    <r>
      <rPr>
        <sz val="10"/>
        <rFont val="Arial"/>
        <family val="2"/>
      </rPr>
      <t xml:space="preserve"> к тарифам на услуги по размещению рекламной информации в рекламных блоках телеканала применяются:</t>
    </r>
  </si>
  <si>
    <r>
      <t xml:space="preserve">      При размещении в пакете </t>
    </r>
    <r>
      <rPr>
        <b/>
        <sz val="10"/>
        <rFont val="Arial"/>
        <family val="2"/>
      </rPr>
      <t>"Графический баннер"</t>
    </r>
    <r>
      <rPr>
        <sz val="10"/>
        <rFont val="Arial"/>
        <family val="2"/>
      </rPr>
      <t xml:space="preserve"> к тарифам на услуги по размещению рекламной информации в рекламных блоках телеканала применяются: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</si>
</sst>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(* #,##0.00_);_(* \(#,##0.00\);_(* &quot;-&quot;??_);_(@_)"/>
    <numFmt numFmtId="168" formatCode="_(* #,##0_);_(* \(#,##0\);_(* &quot;-&quot;??_);_(@_)"/>
    <numFmt numFmtId="169" formatCode="_-* #,##0.00_-;\-* #,##0.00_-;_-* &quot;-&quot;??_-;_-@_-"/>
    <numFmt numFmtId="170" formatCode="_(&quot;$&quot;* #,##0.00_);_(&quot;$&quot;* \(#,##0.00\);_(&quot;$&quot;* &quot;-&quot;??_);_(@_)"/>
    <numFmt numFmtId="171" formatCode="_(* #,##0.000_);_(* \(#,##0.000\);_(* &quot;-&quot;??_);_(@_)"/>
    <numFmt numFmtId="172" formatCode="#,##0_р_."/>
    <numFmt numFmtId="173" formatCode="yyyy\-mm\-dd"/>
    <numFmt numFmtId="174" formatCode="[hh]:mm:ss"/>
    <numFmt numFmtId="175" formatCode="[ss]"/>
    <numFmt numFmtId="176" formatCode="_-* #,##0&quot;$&quot;_-;\-* #,##0&quot;$&quot;_-;_-* &quot;-&quot;&quot;$&quot;_-;_-@_-"/>
    <numFmt numFmtId="177" formatCode="_-* #,##0.00\ _D_M_-;\-* #,##0.00\ _D_M_-;_-* &quot;-&quot;??\ _D_M_-;_-@_-"/>
    <numFmt numFmtId="178" formatCode="_([$€]* #,##0.00_);_([$€]* \(#,##0.00\);_([$€]* &quot;-&quot;??_);_(@_)"/>
    <numFmt numFmtId="179" formatCode="#,##0\ &quot;Pts&quot;;[Red]\-#,##0\ &quot;Pts&quot;"/>
    <numFmt numFmtId="180" formatCode="#,##0&quot;$&quot;;[Red]\-#,##0&quot;$&quot;"/>
    <numFmt numFmtId="181" formatCode="General_)"/>
    <numFmt numFmtId="182" formatCode="#,##0\ &quot;DM&quot;;[Red]\-#,##0\ &quot;DM&quot;"/>
    <numFmt numFmtId="183" formatCode="_-* #,##0\ &quot;DM&quot;_-;\-* #,##0\ &quot;DM&quot;_-;_-* &quot;-&quot;\ &quot;DM&quot;_-;_-@_-"/>
    <numFmt numFmtId="184" formatCode="#,##0&quot; DM&quot;;[Red]\-#,##0&quot; DM&quot;"/>
    <numFmt numFmtId="185" formatCode="_-* #,##0&quot;?.&quot;_-;\-* #,##0&quot;?.&quot;_-;_-* &quot;-&quot;&quot;?.&quot;_-;_-@_-"/>
    <numFmt numFmtId="186" formatCode="_-* #,##0&quot;ð.&quot;_-;\-* #,##0&quot;ð.&quot;_-;_-* &quot;-&quot;&quot;ð.&quot;_-;_-@_-"/>
    <numFmt numFmtId="187" formatCode="_-* #,##0.00\ &quot;DM&quot;_-;\-* #,##0.00\ &quot;DM&quot;_-;_-* &quot;-&quot;??\ &quot;DM&quot;_-;_-@_-"/>
    <numFmt numFmtId="188" formatCode="#,##0.00&quot; DM&quot;;[Red]\-#,##0.00&quot; DM&quot;"/>
    <numFmt numFmtId="189" formatCode="#,##0.00\ &quot;DM&quot;;[Red]\-#,##0.00\ &quot;DM&quot;"/>
    <numFmt numFmtId="190" formatCode="_-* #,##0.00&quot;?.&quot;_-;\-* #,##0.00&quot;?.&quot;_-;_-* &quot;-&quot;??&quot;?.&quot;_-;_-@_-"/>
    <numFmt numFmtId="191" formatCode="_-* #,##0.00&quot;ð.&quot;_-;\-* #,##0.00&quot;ð.&quot;_-;_-* &quot;-&quot;??&quot;ð.&quot;_-;_-@_-"/>
    <numFmt numFmtId="192" formatCode="[$$-409]#,##0"/>
    <numFmt numFmtId="193" formatCode="[$$-409]#,##0.00"/>
    <numFmt numFmtId="194" formatCode="#,##0.0"/>
    <numFmt numFmtId="195" formatCode="_-* #,##0\ _р_._-;\-* #,##0\ _р_._-;_-* &quot;-&quot;\ _р_._-;_-@_-"/>
    <numFmt numFmtId="196" formatCode="_-* #,##0.00\ _р_._-;\-* #,##0.00\ _р_._-;_-* &quot;-&quot;??\ _р_._-;_-@_-"/>
    <numFmt numFmtId="197" formatCode="#,##0.000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 Cyr"/>
      <family val="1"/>
    </font>
    <font>
      <sz val="10"/>
      <name val="Helv"/>
      <family val="0"/>
    </font>
    <font>
      <sz val="10"/>
      <name val="Times New Roman"/>
      <family val="1"/>
    </font>
    <font>
      <b/>
      <sz val="14"/>
      <name val="Arial Cyr"/>
      <family val="0"/>
    </font>
    <font>
      <b/>
      <sz val="9"/>
      <name val="Arial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 Cyr"/>
      <family val="2"/>
    </font>
    <font>
      <b/>
      <sz val="14"/>
      <name val="Arial"/>
      <family val="2"/>
    </font>
    <font>
      <sz val="8"/>
      <name val="Sans EE"/>
      <family val="0"/>
    </font>
    <font>
      <sz val="8"/>
      <color indexed="8"/>
      <name val="Arial"/>
      <family val="2"/>
    </font>
    <font>
      <b/>
      <sz val="10"/>
      <name val="Pragmatica"/>
      <family val="0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Helv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NTHelvetica/Cyrillic"/>
      <family val="0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b/>
      <sz val="8"/>
      <name val="TypeTimes"/>
      <family val="0"/>
    </font>
    <font>
      <b/>
      <sz val="12"/>
      <name val="Times New Roman Cyr"/>
      <family val="1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sz val="10"/>
      <name val="NewtonCTT"/>
      <family val="0"/>
    </font>
    <font>
      <sz val="10"/>
      <color indexed="8"/>
      <name val="Arial Cyr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4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 horizontal="center"/>
      <protection/>
    </xf>
    <xf numFmtId="0" fontId="7" fillId="0" borderId="0">
      <alignment/>
      <protection/>
    </xf>
    <xf numFmtId="1" fontId="2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2" fillId="0" borderId="0">
      <alignment horizontal="center"/>
      <protection/>
    </xf>
    <xf numFmtId="3" fontId="2" fillId="0" borderId="0">
      <alignment horizont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49" fontId="24" fillId="2" borderId="1" applyProtection="0">
      <alignment horizontal="left" vertical="top"/>
    </xf>
    <xf numFmtId="49" fontId="24" fillId="2" borderId="1" applyProtection="0">
      <alignment horizontal="center" vertical="top"/>
    </xf>
    <xf numFmtId="49" fontId="24" fillId="3" borderId="2" applyProtection="0">
      <alignment horizontal="left" vertical="top"/>
    </xf>
    <xf numFmtId="173" fontId="24" fillId="3" borderId="2" applyProtection="0">
      <alignment horizontal="left" vertical="top"/>
    </xf>
    <xf numFmtId="174" fontId="24" fillId="3" borderId="2" applyProtection="0">
      <alignment horizontal="right" vertical="top"/>
    </xf>
    <xf numFmtId="0" fontId="24" fillId="3" borderId="2" applyNumberFormat="0" applyProtection="0">
      <alignment horizontal="right" vertical="top"/>
    </xf>
    <xf numFmtId="175" fontId="24" fillId="3" borderId="2" applyProtection="0">
      <alignment horizontal="right" vertical="top"/>
    </xf>
    <xf numFmtId="4" fontId="24" fillId="3" borderId="2" applyProtection="0">
      <alignment horizontal="right" vertical="top"/>
    </xf>
    <xf numFmtId="49" fontId="24" fillId="4" borderId="2" applyProtection="0">
      <alignment horizontal="left" vertical="top"/>
    </xf>
    <xf numFmtId="173" fontId="24" fillId="4" borderId="2" applyProtection="0">
      <alignment horizontal="left" vertical="top"/>
    </xf>
    <xf numFmtId="174" fontId="24" fillId="4" borderId="2" applyProtection="0">
      <alignment horizontal="right" vertical="top"/>
    </xf>
    <xf numFmtId="49" fontId="24" fillId="2" borderId="3" applyProtection="0">
      <alignment horizontal="left" vertical="top"/>
    </xf>
    <xf numFmtId="0" fontId="25" fillId="0" borderId="0">
      <alignment/>
      <protection/>
    </xf>
    <xf numFmtId="0" fontId="24" fillId="4" borderId="2" applyNumberFormat="0" applyProtection="0">
      <alignment horizontal="right" vertical="top"/>
    </xf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175" fontId="24" fillId="4" borderId="2" applyProtection="0">
      <alignment horizontal="right" vertical="top"/>
    </xf>
    <xf numFmtId="4" fontId="24" fillId="4" borderId="2" applyProtection="0">
      <alignment horizontal="right" vertical="top"/>
    </xf>
    <xf numFmtId="49" fontId="24" fillId="4" borderId="2" applyProtection="0">
      <alignment horizontal="right" vertical="top"/>
    </xf>
    <xf numFmtId="49" fontId="24" fillId="3" borderId="2" applyProtection="0">
      <alignment horizontal="right" vertical="top"/>
    </xf>
    <xf numFmtId="49" fontId="26" fillId="2" borderId="3" applyProtection="0">
      <alignment horizontal="left" vertical="top"/>
    </xf>
    <xf numFmtId="49" fontId="24" fillId="2" borderId="4" applyProtection="0">
      <alignment horizontal="left" vertical="top"/>
    </xf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49" fontId="24" fillId="2" borderId="5" applyProtection="0">
      <alignment horizontal="left" vertical="top" wrapText="1"/>
    </xf>
    <xf numFmtId="49" fontId="24" fillId="2" borderId="6" applyProtection="0">
      <alignment horizontal="left" vertical="top" wrapText="1"/>
    </xf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49" fontId="24" fillId="2" borderId="7" applyProtection="0">
      <alignment horizontal="left" vertical="top"/>
    </xf>
    <xf numFmtId="49" fontId="26" fillId="2" borderId="7" applyProtection="0">
      <alignment horizontal="left" vertical="top"/>
    </xf>
    <xf numFmtId="49" fontId="27" fillId="2" borderId="1" applyProtection="0">
      <alignment horizontal="left" vertical="top"/>
    </xf>
    <xf numFmtId="0" fontId="28" fillId="2" borderId="8" applyNumberFormat="0" applyFont="0" applyBorder="0" applyAlignment="0" applyProtection="0"/>
    <xf numFmtId="169" fontId="2" fillId="0" borderId="0" applyFont="0" applyFill="0" applyBorder="0" applyAlignment="0" applyProtection="0"/>
    <xf numFmtId="0" fontId="2" fillId="23" borderId="9">
      <alignment horizontal="centerContinuous"/>
      <protection/>
    </xf>
    <xf numFmtId="0" fontId="2" fillId="24" borderId="9">
      <alignment horizontal="centerContinuous"/>
      <protection/>
    </xf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25" borderId="9">
      <alignment horizontal="centerContinuous"/>
      <protection/>
    </xf>
    <xf numFmtId="38" fontId="29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38" fontId="5" fillId="26" borderId="0" applyNumberFormat="0" applyBorder="0" applyAlignment="0" applyProtection="0"/>
    <xf numFmtId="10" fontId="5" fillId="26" borderId="1" applyNumberFormat="0" applyBorder="0" applyAlignment="0" applyProtection="0"/>
    <xf numFmtId="0" fontId="2" fillId="27" borderId="9">
      <alignment horizontal="centerContinuous"/>
      <protection/>
    </xf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" fillId="0" borderId="0">
      <alignment/>
      <protection/>
    </xf>
    <xf numFmtId="18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ont="0" applyFill="0" applyBorder="0" applyAlignment="0" applyProtection="0"/>
    <xf numFmtId="9" fontId="30" fillId="0" borderId="0" applyFont="0" applyFill="0" applyProtection="0">
      <alignment/>
    </xf>
    <xf numFmtId="0" fontId="2" fillId="28" borderId="9">
      <alignment horizontal="centerContinuous"/>
      <protection/>
    </xf>
    <xf numFmtId="0" fontId="8" fillId="0" borderId="0">
      <alignment/>
      <protection/>
    </xf>
    <xf numFmtId="0" fontId="2" fillId="0" borderId="0">
      <alignment/>
      <protection/>
    </xf>
    <xf numFmtId="181" fontId="31" fillId="0" borderId="1">
      <alignment/>
      <protection/>
    </xf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4" fontId="30" fillId="0" borderId="0" applyFont="0" applyFill="0" applyProtection="0">
      <alignment/>
    </xf>
    <xf numFmtId="184" fontId="30" fillId="0" borderId="0" applyFont="0" applyFill="0" applyProtection="0">
      <alignment/>
    </xf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30" fillId="0" borderId="0" applyFont="0" applyFill="0" applyProtection="0">
      <alignment/>
    </xf>
    <xf numFmtId="184" fontId="30" fillId="0" borderId="0" applyFont="0" applyFill="0" applyProtection="0">
      <alignment/>
    </xf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30" fillId="0" borderId="0" applyFont="0" applyFill="0" applyProtection="0">
      <alignment/>
    </xf>
    <xf numFmtId="188" fontId="30" fillId="0" borderId="0" applyFont="0" applyFill="0" applyProtection="0">
      <alignment/>
    </xf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30" fillId="0" borderId="0" applyFont="0" applyFill="0" applyProtection="0">
      <alignment/>
    </xf>
    <xf numFmtId="188" fontId="30" fillId="0" borderId="0" applyFont="0" applyFill="0" applyProtection="0">
      <alignment/>
    </xf>
    <xf numFmtId="0" fontId="2" fillId="29" borderId="9">
      <alignment horizontal="centerContinuous"/>
      <protection/>
    </xf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192" fontId="4" fillId="36" borderId="1">
      <alignment horizontal="center" vertical="center"/>
      <protection/>
    </xf>
    <xf numFmtId="0" fontId="58" fillId="37" borderId="10" applyNumberFormat="0" applyAlignment="0" applyProtection="0"/>
    <xf numFmtId="0" fontId="59" fillId="38" borderId="11" applyNumberFormat="0" applyAlignment="0" applyProtection="0"/>
    <xf numFmtId="0" fontId="32" fillId="39" borderId="0">
      <alignment/>
      <protection/>
    </xf>
    <xf numFmtId="0" fontId="60" fillId="38" borderId="10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" fillId="0" borderId="1">
      <alignment vertical="center"/>
      <protection/>
    </xf>
    <xf numFmtId="0" fontId="34" fillId="0" borderId="0">
      <alignment horizontal="centerContinuous" vertical="center"/>
      <protection/>
    </xf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3" fontId="35" fillId="0" borderId="0">
      <alignment vertical="center"/>
      <protection/>
    </xf>
    <xf numFmtId="0" fontId="64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65" fillId="40" borderId="16" applyNumberFormat="0" applyAlignment="0" applyProtection="0"/>
    <xf numFmtId="0" fontId="37" fillId="0" borderId="0">
      <alignment vertical="center"/>
      <protection/>
    </xf>
    <xf numFmtId="0" fontId="6" fillId="0" borderId="0">
      <alignment/>
      <protection/>
    </xf>
    <xf numFmtId="0" fontId="66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5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horizontal="left"/>
      <protection/>
    </xf>
    <xf numFmtId="9" fontId="0" fillId="0" borderId="0" applyFont="0" applyFill="0" applyBorder="0" applyAlignment="0" applyProtection="0"/>
    <xf numFmtId="0" fontId="69" fillId="42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43" borderId="1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2" fillId="0" borderId="1">
      <alignment vertical="center"/>
      <protection/>
    </xf>
    <xf numFmtId="0" fontId="71" fillId="0" borderId="18" applyNumberFormat="0" applyFill="0" applyAlignment="0" applyProtection="0"/>
    <xf numFmtId="3" fontId="2" fillId="0" borderId="1">
      <alignment vertical="center"/>
      <protection/>
    </xf>
    <xf numFmtId="10" fontId="2" fillId="0" borderId="1">
      <alignment vertical="center"/>
      <protection/>
    </xf>
    <xf numFmtId="0" fontId="7" fillId="0" borderId="0">
      <alignment/>
      <protection/>
    </xf>
    <xf numFmtId="0" fontId="7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3" fontId="38" fillId="0" borderId="1" applyFont="0" applyFill="0" applyBorder="0" applyAlignment="0" applyProtection="0"/>
    <xf numFmtId="196" fontId="0" fillId="0" borderId="0" applyFont="0" applyFill="0" applyBorder="0" applyAlignment="0" applyProtection="0"/>
    <xf numFmtId="0" fontId="28" fillId="0" borderId="1">
      <alignment horizontal="centerContinuous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3" fillId="44" borderId="0" applyNumberFormat="0" applyBorder="0" applyAlignment="0" applyProtection="0"/>
    <xf numFmtId="0" fontId="2" fillId="45" borderId="0" applyAlignment="0">
      <protection/>
    </xf>
    <xf numFmtId="3" fontId="4" fillId="36" borderId="1">
      <alignment horizontal="center" vertical="center"/>
      <protection/>
    </xf>
  </cellStyleXfs>
  <cellXfs count="167">
    <xf numFmtId="0" fontId="0" fillId="0" borderId="0" xfId="0" applyAlignment="1">
      <alignment/>
    </xf>
    <xf numFmtId="0" fontId="0" fillId="46" borderId="0" xfId="429" applyFill="1">
      <alignment/>
      <protection/>
    </xf>
    <xf numFmtId="0" fontId="0" fillId="46" borderId="0" xfId="0" applyFill="1" applyAlignment="1">
      <alignment/>
    </xf>
    <xf numFmtId="0" fontId="2" fillId="46" borderId="0" xfId="429" applyFont="1" applyFill="1">
      <alignment/>
      <protection/>
    </xf>
    <xf numFmtId="0" fontId="15" fillId="46" borderId="0" xfId="429" applyFont="1" applyFill="1">
      <alignment/>
      <protection/>
    </xf>
    <xf numFmtId="0" fontId="16" fillId="46" borderId="0" xfId="429" applyFont="1" applyFill="1">
      <alignment/>
      <protection/>
    </xf>
    <xf numFmtId="171" fontId="17" fillId="46" borderId="0" xfId="0" applyNumberFormat="1" applyFont="1" applyFill="1" applyAlignment="1">
      <alignment horizontal="right" wrapText="1"/>
    </xf>
    <xf numFmtId="0" fontId="14" fillId="46" borderId="0" xfId="0" applyFont="1" applyFill="1" applyAlignment="1">
      <alignment horizontal="right"/>
    </xf>
    <xf numFmtId="0" fontId="5" fillId="46" borderId="0" xfId="426" applyFill="1" applyAlignment="1">
      <alignment/>
      <protection/>
    </xf>
    <xf numFmtId="0" fontId="19" fillId="46" borderId="0" xfId="426" applyFont="1" applyFill="1" applyAlignment="1">
      <alignment/>
      <protection/>
    </xf>
    <xf numFmtId="166" fontId="3" fillId="46" borderId="19" xfId="425" applyNumberFormat="1" applyFont="1" applyFill="1" applyBorder="1" applyAlignment="1">
      <alignment horizontal="center" vertical="center" wrapText="1"/>
      <protection/>
    </xf>
    <xf numFmtId="166" fontId="3" fillId="0" borderId="19" xfId="424" applyNumberFormat="1" applyFont="1" applyFill="1" applyBorder="1" applyAlignment="1">
      <alignment horizontal="center" vertical="center" wrapText="1"/>
      <protection/>
    </xf>
    <xf numFmtId="166" fontId="3" fillId="0" borderId="20" xfId="424" applyNumberFormat="1" applyFont="1" applyFill="1" applyBorder="1" applyAlignment="1">
      <alignment horizontal="center" vertical="center" wrapText="1"/>
      <protection/>
    </xf>
    <xf numFmtId="0" fontId="20" fillId="46" borderId="0" xfId="426" applyFont="1" applyFill="1" applyAlignment="1">
      <alignment/>
      <protection/>
    </xf>
    <xf numFmtId="20" fontId="20" fillId="46" borderId="21" xfId="429" applyNumberFormat="1" applyFont="1" applyFill="1" applyBorder="1" applyAlignment="1">
      <alignment horizontal="center" vertical="center"/>
      <protection/>
    </xf>
    <xf numFmtId="0" fontId="20" fillId="46" borderId="7" xfId="429" applyFont="1" applyFill="1" applyBorder="1" applyAlignment="1">
      <alignment vertical="center" wrapText="1"/>
      <protection/>
    </xf>
    <xf numFmtId="0" fontId="4" fillId="0" borderId="0" xfId="431" applyFont="1" applyFill="1" applyBorder="1">
      <alignment horizontal="left"/>
      <protection/>
    </xf>
    <xf numFmtId="168" fontId="4" fillId="0" borderId="0" xfId="460" applyNumberFormat="1" applyFont="1" applyFill="1" applyBorder="1" applyAlignment="1">
      <alignment/>
    </xf>
    <xf numFmtId="0" fontId="11" fillId="0" borderId="0" xfId="431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  <xf numFmtId="0" fontId="5" fillId="0" borderId="0" xfId="431" applyFont="1" applyFill="1" applyBorder="1">
      <alignment horizontal="left"/>
      <protection/>
    </xf>
    <xf numFmtId="168" fontId="4" fillId="0" borderId="20" xfId="453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68" fontId="4" fillId="0" borderId="19" xfId="453" applyNumberFormat="1" applyFont="1" applyFill="1" applyBorder="1" applyAlignment="1">
      <alignment horizontal="center"/>
    </xf>
    <xf numFmtId="168" fontId="4" fillId="0" borderId="22" xfId="453" applyNumberFormat="1" applyFont="1" applyFill="1" applyBorder="1" applyAlignment="1">
      <alignment/>
    </xf>
    <xf numFmtId="168" fontId="4" fillId="0" borderId="23" xfId="453" applyNumberFormat="1" applyFont="1" applyFill="1" applyBorder="1" applyAlignment="1">
      <alignment/>
    </xf>
    <xf numFmtId="168" fontId="4" fillId="0" borderId="24" xfId="453" applyNumberFormat="1" applyFont="1" applyFill="1" applyBorder="1" applyAlignment="1">
      <alignment/>
    </xf>
    <xf numFmtId="168" fontId="4" fillId="0" borderId="25" xfId="453" applyNumberFormat="1" applyFont="1" applyFill="1" applyBorder="1" applyAlignment="1">
      <alignment/>
    </xf>
    <xf numFmtId="9" fontId="4" fillId="0" borderId="26" xfId="0" applyNumberFormat="1" applyFont="1" applyFill="1" applyBorder="1" applyAlignment="1">
      <alignment horizontal="center"/>
    </xf>
    <xf numFmtId="168" fontId="4" fillId="0" borderId="27" xfId="453" applyNumberFormat="1" applyFont="1" applyFill="1" applyBorder="1" applyAlignment="1">
      <alignment/>
    </xf>
    <xf numFmtId="168" fontId="4" fillId="0" borderId="28" xfId="453" applyNumberFormat="1" applyFont="1" applyFill="1" applyBorder="1" applyAlignment="1">
      <alignment/>
    </xf>
    <xf numFmtId="9" fontId="4" fillId="0" borderId="29" xfId="0" applyNumberFormat="1" applyFont="1" applyFill="1" applyBorder="1" applyAlignment="1">
      <alignment horizontal="center"/>
    </xf>
    <xf numFmtId="168" fontId="4" fillId="0" borderId="0" xfId="453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center"/>
    </xf>
    <xf numFmtId="168" fontId="4" fillId="0" borderId="30" xfId="453" applyNumberFormat="1" applyFont="1" applyFill="1" applyBorder="1" applyAlignment="1">
      <alignment/>
    </xf>
    <xf numFmtId="168" fontId="4" fillId="0" borderId="31" xfId="453" applyNumberFormat="1" applyFont="1" applyFill="1" applyBorder="1" applyAlignment="1">
      <alignment/>
    </xf>
    <xf numFmtId="0" fontId="13" fillId="0" borderId="0" xfId="424" applyFont="1" applyFill="1" applyBorder="1" applyAlignment="1">
      <alignment horizontal="left" vertical="center" wrapText="1"/>
      <protection/>
    </xf>
    <xf numFmtId="0" fontId="0" fillId="0" borderId="0" xfId="411" applyFont="1" applyFill="1" applyBorder="1" applyAlignment="1">
      <alignment horizontal="left" vertical="center" wrapText="1"/>
      <protection/>
    </xf>
    <xf numFmtId="9" fontId="4" fillId="0" borderId="25" xfId="0" applyNumberFormat="1" applyFont="1" applyFill="1" applyBorder="1" applyAlignment="1">
      <alignment horizontal="center"/>
    </xf>
    <xf numFmtId="9" fontId="4" fillId="0" borderId="23" xfId="0" applyNumberFormat="1" applyFont="1" applyFill="1" applyBorder="1" applyAlignment="1">
      <alignment horizontal="center"/>
    </xf>
    <xf numFmtId="9" fontId="4" fillId="0" borderId="28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8" fontId="4" fillId="0" borderId="23" xfId="453" applyNumberFormat="1" applyFont="1" applyFill="1" applyBorder="1" applyAlignment="1">
      <alignment horizontal="center"/>
    </xf>
    <xf numFmtId="9" fontId="3" fillId="0" borderId="23" xfId="0" applyNumberFormat="1" applyFont="1" applyFill="1" applyBorder="1" applyAlignment="1">
      <alignment horizontal="center" wrapText="1"/>
    </xf>
    <xf numFmtId="168" fontId="4" fillId="0" borderId="23" xfId="0" applyNumberFormat="1" applyFont="1" applyFill="1" applyBorder="1" applyAlignment="1">
      <alignment horizontal="center"/>
    </xf>
    <xf numFmtId="0" fontId="20" fillId="0" borderId="7" xfId="429" applyFont="1" applyFill="1" applyBorder="1" applyAlignment="1">
      <alignment vertical="center" wrapText="1"/>
      <protection/>
    </xf>
    <xf numFmtId="3" fontId="10" fillId="46" borderId="1" xfId="425" applyNumberFormat="1" applyFont="1" applyFill="1" applyBorder="1" applyAlignment="1">
      <alignment horizontal="center"/>
      <protection/>
    </xf>
    <xf numFmtId="172" fontId="10" fillId="46" borderId="33" xfId="453" applyNumberFormat="1" applyFont="1" applyFill="1" applyBorder="1" applyAlignment="1">
      <alignment horizontal="center"/>
    </xf>
    <xf numFmtId="4" fontId="10" fillId="46" borderId="7" xfId="429" applyNumberFormat="1" applyFont="1" applyFill="1" applyBorder="1" applyAlignment="1">
      <alignment horizontal="center" vertical="center"/>
      <protection/>
    </xf>
    <xf numFmtId="0" fontId="4" fillId="0" borderId="0" xfId="421" applyFont="1" applyFill="1" applyBorder="1">
      <alignment/>
      <protection/>
    </xf>
    <xf numFmtId="9" fontId="4" fillId="0" borderId="0" xfId="421" applyNumberFormat="1" applyFont="1" applyFill="1" applyBorder="1">
      <alignment/>
      <protection/>
    </xf>
    <xf numFmtId="0" fontId="8" fillId="0" borderId="0" xfId="421" applyFont="1" applyFill="1">
      <alignment/>
      <protection/>
    </xf>
    <xf numFmtId="0" fontId="4" fillId="0" borderId="20" xfId="426" applyFont="1" applyFill="1" applyBorder="1" applyAlignment="1">
      <alignment horizontal="center" vertical="center" wrapText="1"/>
      <protection/>
    </xf>
    <xf numFmtId="3" fontId="4" fillId="0" borderId="25" xfId="453" applyNumberFormat="1" applyFont="1" applyFill="1" applyBorder="1" applyAlignment="1">
      <alignment/>
    </xf>
    <xf numFmtId="3" fontId="4" fillId="0" borderId="23" xfId="453" applyNumberFormat="1" applyFont="1" applyFill="1" applyBorder="1" applyAlignment="1">
      <alignment/>
    </xf>
    <xf numFmtId="3" fontId="4" fillId="0" borderId="28" xfId="453" applyNumberFormat="1" applyFont="1" applyFill="1" applyBorder="1" applyAlignment="1">
      <alignment/>
    </xf>
    <xf numFmtId="0" fontId="0" fillId="0" borderId="0" xfId="411" applyFont="1" applyFill="1" applyBorder="1" applyAlignment="1">
      <alignment horizontal="justify" vertical="center" wrapText="1"/>
      <protection/>
    </xf>
    <xf numFmtId="0" fontId="9" fillId="0" borderId="0" xfId="431" applyFont="1" applyFill="1" applyAlignment="1">
      <alignment horizontal="left" wrapText="1"/>
      <protection/>
    </xf>
    <xf numFmtId="0" fontId="21" fillId="0" borderId="0" xfId="431" applyFont="1" applyFill="1" applyAlignment="1">
      <alignment horizontal="center" wrapText="1"/>
      <protection/>
    </xf>
    <xf numFmtId="0" fontId="0" fillId="0" borderId="0" xfId="427" applyFont="1" applyFill="1" applyBorder="1" applyAlignment="1">
      <alignment horizontal="center" vertical="center" wrapText="1"/>
      <protection/>
    </xf>
    <xf numFmtId="0" fontId="11" fillId="0" borderId="0" xfId="421" applyFont="1" applyFill="1" applyBorder="1" applyAlignment="1">
      <alignment horizontal="center" wrapText="1"/>
      <protection/>
    </xf>
    <xf numFmtId="0" fontId="2" fillId="0" borderId="0" xfId="421" applyFont="1" applyFill="1">
      <alignment/>
      <protection/>
    </xf>
    <xf numFmtId="3" fontId="2" fillId="0" borderId="0" xfId="428" applyNumberFormat="1" applyFont="1" applyFill="1" applyBorder="1" applyAlignment="1">
      <alignment vertical="center"/>
      <protection/>
    </xf>
    <xf numFmtId="0" fontId="2" fillId="0" borderId="0" xfId="412" applyFont="1" applyFill="1" applyBorder="1">
      <alignment/>
      <protection/>
    </xf>
    <xf numFmtId="0" fontId="5" fillId="0" borderId="0" xfId="415" applyFont="1" applyFill="1" applyBorder="1" applyAlignment="1">
      <alignment horizontal="center" vertical="center" wrapText="1"/>
      <protection/>
    </xf>
    <xf numFmtId="0" fontId="2" fillId="0" borderId="0" xfId="415" applyFont="1" applyFill="1" applyBorder="1" applyAlignment="1">
      <alignment horizontal="center" vertical="center" wrapText="1"/>
      <protection/>
    </xf>
    <xf numFmtId="0" fontId="2" fillId="0" borderId="34" xfId="415" applyFont="1" applyFill="1" applyBorder="1" applyAlignment="1">
      <alignment horizontal="right" wrapText="1"/>
      <protection/>
    </xf>
    <xf numFmtId="166" fontId="4" fillId="0" borderId="0" xfId="415" applyNumberFormat="1" applyFont="1" applyFill="1" applyBorder="1" applyAlignment="1">
      <alignment horizontal="center" vertical="center" wrapText="1"/>
      <protection/>
    </xf>
    <xf numFmtId="0" fontId="2" fillId="0" borderId="24" xfId="415" applyFont="1" applyFill="1" applyBorder="1" applyAlignment="1">
      <alignment horizontal="right" wrapText="1"/>
      <protection/>
    </xf>
    <xf numFmtId="166" fontId="4" fillId="0" borderId="0" xfId="415" applyNumberFormat="1" applyFont="1" applyFill="1" applyBorder="1" applyAlignment="1">
      <alignment horizontal="center" wrapText="1"/>
      <protection/>
    </xf>
    <xf numFmtId="2" fontId="4" fillId="0" borderId="0" xfId="415" applyNumberFormat="1" applyFont="1" applyFill="1" applyBorder="1" applyAlignment="1">
      <alignment horizontal="center" wrapText="1"/>
      <protection/>
    </xf>
    <xf numFmtId="0" fontId="2" fillId="0" borderId="27" xfId="415" applyFont="1" applyFill="1" applyBorder="1" applyAlignment="1">
      <alignment horizontal="right" wrapText="1"/>
      <protection/>
    </xf>
    <xf numFmtId="0" fontId="4" fillId="0" borderId="0" xfId="415" applyFont="1" applyFill="1" applyBorder="1" applyAlignment="1">
      <alignment horizontal="right" wrapText="1"/>
      <protection/>
    </xf>
    <xf numFmtId="0" fontId="4" fillId="0" borderId="0" xfId="415" applyFont="1" applyFill="1" applyBorder="1" applyAlignment="1">
      <alignment horizontal="center"/>
      <protection/>
    </xf>
    <xf numFmtId="0" fontId="2" fillId="0" borderId="0" xfId="412" applyFont="1" applyFill="1" applyBorder="1" applyAlignment="1">
      <alignment horizontal="justify"/>
      <protection/>
    </xf>
    <xf numFmtId="0" fontId="2" fillId="0" borderId="0" xfId="412">
      <alignment/>
      <protection/>
    </xf>
    <xf numFmtId="0" fontId="0" fillId="0" borderId="0" xfId="413" applyFont="1" applyFill="1">
      <alignment/>
      <protection/>
    </xf>
    <xf numFmtId="0" fontId="0" fillId="0" borderId="0" xfId="413" applyFont="1" applyFill="1" applyBorder="1">
      <alignment/>
      <protection/>
    </xf>
    <xf numFmtId="0" fontId="0" fillId="0" borderId="0" xfId="413" applyFont="1" applyFill="1" applyBorder="1" applyAlignment="1">
      <alignment horizontal="center"/>
      <protection/>
    </xf>
    <xf numFmtId="0" fontId="0" fillId="0" borderId="0" xfId="412" applyFont="1" applyFill="1" applyBorder="1" applyAlignment="1">
      <alignment horizontal="justify" vertical="center" wrapText="1"/>
      <protection/>
    </xf>
    <xf numFmtId="0" fontId="4" fillId="0" borderId="0" xfId="413" applyFont="1" applyFill="1" applyBorder="1" applyAlignment="1">
      <alignment horizontal="center"/>
      <protection/>
    </xf>
    <xf numFmtId="0" fontId="3" fillId="0" borderId="0" xfId="411" applyFont="1" applyFill="1" applyBorder="1" applyAlignment="1">
      <alignment horizontal="center" vertical="center" wrapText="1"/>
      <protection/>
    </xf>
    <xf numFmtId="0" fontId="0" fillId="0" borderId="0" xfId="430" applyFont="1" applyFill="1" applyAlignment="1">
      <alignment horizontal="justify" vertical="center" wrapText="1"/>
      <protection/>
    </xf>
    <xf numFmtId="0" fontId="0" fillId="0" borderId="0" xfId="411" applyFont="1" applyFill="1" applyBorder="1" applyAlignment="1">
      <alignment horizontal="justify" vertical="center" wrapText="1"/>
      <protection/>
    </xf>
    <xf numFmtId="0" fontId="20" fillId="46" borderId="0" xfId="426" applyFont="1" applyFill="1" applyAlignment="1">
      <alignment horizontal="left" wrapText="1"/>
      <protection/>
    </xf>
    <xf numFmtId="0" fontId="10" fillId="0" borderId="19" xfId="426" applyFont="1" applyFill="1" applyBorder="1" applyAlignment="1">
      <alignment horizontal="center" vertical="center"/>
      <protection/>
    </xf>
    <xf numFmtId="0" fontId="10" fillId="0" borderId="35" xfId="426" applyFont="1" applyFill="1" applyBorder="1" applyAlignment="1">
      <alignment horizontal="center" vertical="center"/>
      <protection/>
    </xf>
    <xf numFmtId="0" fontId="10" fillId="0" borderId="32" xfId="426" applyFont="1" applyFill="1" applyBorder="1" applyAlignment="1">
      <alignment horizontal="center" vertical="center"/>
      <protection/>
    </xf>
    <xf numFmtId="0" fontId="14" fillId="46" borderId="0" xfId="0" applyFont="1" applyFill="1" applyAlignment="1">
      <alignment horizontal="right" wrapText="1"/>
    </xf>
    <xf numFmtId="0" fontId="18" fillId="46" borderId="0" xfId="427" applyFont="1" applyFill="1" applyBorder="1" applyAlignment="1">
      <alignment horizontal="center" vertical="center" wrapText="1"/>
      <protection/>
    </xf>
    <xf numFmtId="0" fontId="0" fillId="0" borderId="0" xfId="412" applyFont="1" applyFill="1" applyBorder="1" applyAlignment="1">
      <alignment horizontal="left" vertical="center" wrapText="1"/>
      <protection/>
    </xf>
    <xf numFmtId="0" fontId="0" fillId="0" borderId="0" xfId="412" applyFont="1" applyFill="1" applyBorder="1" applyAlignment="1">
      <alignment horizontal="justify" vertical="center" wrapText="1"/>
      <protection/>
    </xf>
    <xf numFmtId="0" fontId="3" fillId="0" borderId="0" xfId="412" applyFont="1" applyFill="1" applyBorder="1" applyAlignment="1">
      <alignment horizontal="center" vertical="center" wrapText="1"/>
      <protection/>
    </xf>
    <xf numFmtId="0" fontId="11" fillId="0" borderId="0" xfId="412" applyFont="1" applyFill="1" applyBorder="1" applyAlignment="1">
      <alignment horizontal="left" vertical="center" wrapText="1"/>
      <protection/>
    </xf>
    <xf numFmtId="166" fontId="4" fillId="0" borderId="1" xfId="415" applyNumberFormat="1" applyFont="1" applyFill="1" applyBorder="1" applyAlignment="1">
      <alignment horizontal="center" wrapText="1"/>
      <protection/>
    </xf>
    <xf numFmtId="166" fontId="4" fillId="0" borderId="33" xfId="415" applyNumberFormat="1" applyFont="1" applyFill="1" applyBorder="1" applyAlignment="1">
      <alignment horizontal="center" wrapText="1"/>
      <protection/>
    </xf>
    <xf numFmtId="2" fontId="4" fillId="0" borderId="1" xfId="415" applyNumberFormat="1" applyFont="1" applyFill="1" applyBorder="1" applyAlignment="1">
      <alignment horizontal="center" wrapText="1"/>
      <protection/>
    </xf>
    <xf numFmtId="2" fontId="4" fillId="0" borderId="33" xfId="415" applyNumberFormat="1" applyFont="1" applyFill="1" applyBorder="1" applyAlignment="1">
      <alignment horizontal="center" wrapText="1"/>
      <protection/>
    </xf>
    <xf numFmtId="166" fontId="4" fillId="0" borderId="36" xfId="415" applyNumberFormat="1" applyFont="1" applyFill="1" applyBorder="1" applyAlignment="1">
      <alignment horizontal="center" wrapText="1"/>
      <protection/>
    </xf>
    <xf numFmtId="166" fontId="4" fillId="0" borderId="31" xfId="415" applyNumberFormat="1" applyFont="1" applyFill="1" applyBorder="1" applyAlignment="1">
      <alignment horizontal="center" wrapText="1"/>
      <protection/>
    </xf>
    <xf numFmtId="0" fontId="0" fillId="0" borderId="0" xfId="415" applyFont="1" applyFill="1" applyBorder="1" applyAlignment="1">
      <alignment horizontal="justify" vertical="center" wrapText="1"/>
      <protection/>
    </xf>
    <xf numFmtId="0" fontId="4" fillId="0" borderId="1" xfId="415" applyFont="1" applyFill="1" applyBorder="1" applyAlignment="1">
      <alignment horizontal="center" wrapText="1"/>
      <protection/>
    </xf>
    <xf numFmtId="0" fontId="4" fillId="0" borderId="33" xfId="415" applyFont="1" applyFill="1" applyBorder="1" applyAlignment="1">
      <alignment horizontal="center" wrapText="1"/>
      <protection/>
    </xf>
    <xf numFmtId="0" fontId="4" fillId="0" borderId="37" xfId="415" applyFont="1" applyFill="1" applyBorder="1" applyAlignment="1">
      <alignment horizontal="center" vertical="center" wrapText="1"/>
      <protection/>
    </xf>
    <xf numFmtId="0" fontId="4" fillId="0" borderId="38" xfId="415" applyFont="1" applyFill="1" applyBorder="1" applyAlignment="1">
      <alignment horizontal="center" vertical="center" wrapText="1"/>
      <protection/>
    </xf>
    <xf numFmtId="0" fontId="2" fillId="0" borderId="0" xfId="411" applyFont="1" applyAlignment="1">
      <alignment horizontal="justify" vertical="center"/>
      <protection/>
    </xf>
    <xf numFmtId="0" fontId="2" fillId="0" borderId="0" xfId="413" applyFont="1" applyAlignment="1">
      <alignment horizontal="justify" vertical="center"/>
      <protection/>
    </xf>
    <xf numFmtId="197" fontId="2" fillId="0" borderId="0" xfId="413" applyNumberFormat="1" applyFont="1" applyAlignment="1">
      <alignment horizontal="justify" vertical="center"/>
      <protection/>
    </xf>
    <xf numFmtId="0" fontId="2" fillId="0" borderId="0" xfId="413" applyFont="1" applyAlignment="1">
      <alignment vertical="center"/>
      <protection/>
    </xf>
    <xf numFmtId="0" fontId="12" fillId="0" borderId="0" xfId="415" applyFont="1" applyFill="1" applyBorder="1" applyAlignment="1">
      <alignment horizontal="left" wrapText="1"/>
      <protection/>
    </xf>
    <xf numFmtId="0" fontId="4" fillId="0" borderId="39" xfId="415" applyFont="1" applyFill="1" applyBorder="1" applyAlignment="1">
      <alignment horizontal="center" wrapText="1"/>
      <protection/>
    </xf>
    <xf numFmtId="0" fontId="4" fillId="0" borderId="40" xfId="415" applyFont="1" applyFill="1" applyBorder="1" applyAlignment="1">
      <alignment horizontal="center" wrapText="1"/>
      <protection/>
    </xf>
    <xf numFmtId="0" fontId="5" fillId="0" borderId="37" xfId="415" applyFont="1" applyFill="1" applyBorder="1" applyAlignment="1">
      <alignment horizontal="center" vertical="center" wrapText="1"/>
      <protection/>
    </xf>
    <xf numFmtId="0" fontId="5" fillId="0" borderId="38" xfId="415" applyFont="1" applyFill="1" applyBorder="1" applyAlignment="1">
      <alignment horizontal="center" vertical="center" wrapText="1"/>
      <protection/>
    </xf>
    <xf numFmtId="0" fontId="2" fillId="0" borderId="36" xfId="415" applyFont="1" applyFill="1" applyBorder="1" applyAlignment="1">
      <alignment horizontal="center" vertical="center" wrapText="1"/>
      <protection/>
    </xf>
    <xf numFmtId="0" fontId="2" fillId="0" borderId="31" xfId="415" applyFont="1" applyFill="1" applyBorder="1" applyAlignment="1">
      <alignment horizontal="center" vertical="center" wrapText="1"/>
      <protection/>
    </xf>
    <xf numFmtId="0" fontId="11" fillId="0" borderId="0" xfId="412" applyFont="1" applyFill="1" applyBorder="1" applyAlignment="1">
      <alignment horizontal="justify" vertical="center" wrapText="1"/>
      <protection/>
    </xf>
    <xf numFmtId="0" fontId="3" fillId="0" borderId="41" xfId="411" applyFont="1" applyFill="1" applyBorder="1" applyAlignment="1">
      <alignment horizontal="center" vertical="center" wrapText="1"/>
      <protection/>
    </xf>
    <xf numFmtId="0" fontId="3" fillId="0" borderId="42" xfId="411" applyFont="1" applyFill="1" applyBorder="1" applyAlignment="1">
      <alignment horizontal="center" vertical="center" wrapText="1"/>
      <protection/>
    </xf>
    <xf numFmtId="0" fontId="3" fillId="0" borderId="43" xfId="411" applyFont="1" applyFill="1" applyBorder="1" applyAlignment="1">
      <alignment horizontal="center" vertical="center" wrapText="1"/>
      <protection/>
    </xf>
    <xf numFmtId="0" fontId="0" fillId="0" borderId="44" xfId="411" applyFont="1" applyFill="1" applyBorder="1" applyAlignment="1">
      <alignment horizontal="center" vertical="center" wrapText="1"/>
      <protection/>
    </xf>
    <xf numFmtId="0" fontId="0" fillId="0" borderId="45" xfId="411" applyFont="1" applyFill="1" applyBorder="1" applyAlignment="1">
      <alignment horizontal="center" vertical="center" wrapText="1"/>
      <protection/>
    </xf>
    <xf numFmtId="0" fontId="3" fillId="0" borderId="21" xfId="411" applyFont="1" applyFill="1" applyBorder="1" applyAlignment="1">
      <alignment horizontal="center" vertical="center" wrapText="1"/>
      <protection/>
    </xf>
    <xf numFmtId="0" fontId="3" fillId="0" borderId="46" xfId="411" applyFont="1" applyFill="1" applyBorder="1" applyAlignment="1">
      <alignment horizontal="center" vertical="center" wrapText="1"/>
      <protection/>
    </xf>
    <xf numFmtId="0" fontId="0" fillId="0" borderId="47" xfId="411" applyFont="1" applyFill="1" applyBorder="1" applyAlignment="1">
      <alignment horizontal="center" vertical="center" wrapText="1"/>
      <protection/>
    </xf>
    <xf numFmtId="0" fontId="0" fillId="0" borderId="48" xfId="411" applyFont="1" applyFill="1" applyBorder="1" applyAlignment="1">
      <alignment horizontal="center" vertical="center" wrapText="1"/>
      <protection/>
    </xf>
    <xf numFmtId="0" fontId="3" fillId="0" borderId="47" xfId="411" applyFont="1" applyFill="1" applyBorder="1" applyAlignment="1">
      <alignment horizontal="center" vertical="center" wrapText="1"/>
      <protection/>
    </xf>
    <xf numFmtId="0" fontId="3" fillId="0" borderId="31" xfId="411" applyFont="1" applyFill="1" applyBorder="1" applyAlignment="1">
      <alignment horizontal="center" vertical="center" wrapText="1"/>
      <protection/>
    </xf>
    <xf numFmtId="0" fontId="0" fillId="0" borderId="0" xfId="414" applyNumberFormat="1" applyFont="1" applyFill="1" applyBorder="1" applyAlignment="1">
      <alignment horizontal="justify" vertical="center" wrapText="1"/>
      <protection/>
    </xf>
    <xf numFmtId="0" fontId="11" fillId="0" borderId="0" xfId="415" applyFont="1" applyFill="1" applyBorder="1" applyAlignment="1">
      <alignment horizontal="justify" vertical="center" wrapText="1"/>
      <protection/>
    </xf>
    <xf numFmtId="0" fontId="0" fillId="0" borderId="0" xfId="412" applyFont="1" applyFill="1" applyBorder="1" applyAlignment="1">
      <alignment horizontal="justify" vertical="center" wrapText="1"/>
      <protection/>
    </xf>
    <xf numFmtId="0" fontId="0" fillId="0" borderId="0" xfId="0" applyFont="1" applyFill="1" applyBorder="1" applyAlignment="1">
      <alignment horizontal="justify" vertical="center" wrapText="1"/>
    </xf>
    <xf numFmtId="0" fontId="3" fillId="0" borderId="49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11" fillId="0" borderId="0" xfId="411" applyFont="1" applyFill="1" applyBorder="1" applyAlignment="1">
      <alignment horizontal="justify" vertical="center" wrapText="1"/>
      <protection/>
    </xf>
    <xf numFmtId="0" fontId="3" fillId="0" borderId="19" xfId="411" applyFont="1" applyFill="1" applyBorder="1" applyAlignment="1">
      <alignment horizontal="center" vertical="center" wrapText="1"/>
      <protection/>
    </xf>
    <xf numFmtId="0" fontId="3" fillId="0" borderId="35" xfId="411" applyFont="1" applyFill="1" applyBorder="1" applyAlignment="1">
      <alignment horizontal="center" vertical="center" wrapText="1"/>
      <protection/>
    </xf>
    <xf numFmtId="0" fontId="0" fillId="0" borderId="34" xfId="411" applyFont="1" applyFill="1" applyBorder="1" applyAlignment="1">
      <alignment horizontal="center" vertical="center" wrapText="1"/>
      <protection/>
    </xf>
    <xf numFmtId="0" fontId="0" fillId="0" borderId="50" xfId="411" applyFont="1" applyFill="1" applyBorder="1" applyAlignment="1">
      <alignment horizontal="center" vertical="center" wrapText="1"/>
      <protection/>
    </xf>
    <xf numFmtId="0" fontId="0" fillId="0" borderId="24" xfId="411" applyFont="1" applyFill="1" applyBorder="1" applyAlignment="1">
      <alignment horizontal="center" vertical="center" wrapText="1"/>
      <protection/>
    </xf>
    <xf numFmtId="0" fontId="0" fillId="0" borderId="5" xfId="411" applyFont="1" applyFill="1" applyBorder="1" applyAlignment="1">
      <alignment horizontal="center" vertical="center" wrapText="1"/>
      <protection/>
    </xf>
    <xf numFmtId="0" fontId="3" fillId="0" borderId="51" xfId="411" applyFont="1" applyFill="1" applyBorder="1" applyAlignment="1">
      <alignment horizontal="center" vertical="center" wrapText="1"/>
      <protection/>
    </xf>
    <xf numFmtId="0" fontId="3" fillId="0" borderId="33" xfId="411" applyFont="1" applyFill="1" applyBorder="1" applyAlignment="1">
      <alignment horizontal="center" vertical="center" wrapText="1"/>
      <protection/>
    </xf>
    <xf numFmtId="0" fontId="0" fillId="0" borderId="27" xfId="411" applyFont="1" applyFill="1" applyBorder="1" applyAlignment="1">
      <alignment horizontal="center" vertical="center" wrapText="1"/>
      <protection/>
    </xf>
    <xf numFmtId="0" fontId="0" fillId="0" borderId="52" xfId="411" applyFont="1" applyFill="1" applyBorder="1" applyAlignment="1">
      <alignment horizontal="center" vertical="center" wrapText="1"/>
      <protection/>
    </xf>
    <xf numFmtId="168" fontId="4" fillId="0" borderId="53" xfId="453" applyNumberFormat="1" applyFont="1" applyFill="1" applyBorder="1" applyAlignment="1">
      <alignment horizontal="center"/>
    </xf>
    <xf numFmtId="168" fontId="4" fillId="0" borderId="54" xfId="453" applyNumberFormat="1" applyFont="1" applyFill="1" applyBorder="1" applyAlignment="1">
      <alignment horizontal="center"/>
    </xf>
    <xf numFmtId="168" fontId="4" fillId="0" borderId="41" xfId="453" applyNumberFormat="1" applyFont="1" applyFill="1" applyBorder="1" applyAlignment="1">
      <alignment horizontal="center"/>
    </xf>
    <xf numFmtId="168" fontId="4" fillId="0" borderId="43" xfId="453" applyNumberFormat="1" applyFont="1" applyFill="1" applyBorder="1" applyAlignment="1">
      <alignment horizontal="center"/>
    </xf>
    <xf numFmtId="0" fontId="0" fillId="0" borderId="0" xfId="421" applyFont="1" applyFill="1" applyBorder="1" applyAlignment="1">
      <alignment horizontal="justify" vertical="center" wrapText="1"/>
      <protection/>
    </xf>
    <xf numFmtId="0" fontId="9" fillId="0" borderId="0" xfId="431" applyFont="1" applyFill="1" applyAlignment="1">
      <alignment horizontal="left" wrapText="1"/>
      <protection/>
    </xf>
    <xf numFmtId="0" fontId="21" fillId="0" borderId="0" xfId="431" applyFont="1" applyFill="1" applyAlignment="1">
      <alignment horizontal="center" wrapText="1"/>
      <protection/>
    </xf>
    <xf numFmtId="0" fontId="11" fillId="0" borderId="0" xfId="431" applyFont="1" applyFill="1" applyAlignment="1">
      <alignment horizontal="left" wrapText="1"/>
      <protection/>
    </xf>
    <xf numFmtId="0" fontId="0" fillId="0" borderId="0" xfId="431" applyFont="1" applyFill="1" applyBorder="1" applyAlignment="1">
      <alignment horizontal="justify" vertical="center" wrapText="1"/>
      <protection/>
    </xf>
    <xf numFmtId="0" fontId="12" fillId="0" borderId="19" xfId="0" applyFont="1" applyFill="1" applyBorder="1" applyAlignment="1">
      <alignment horizontal="center" wrapText="1"/>
    </xf>
    <xf numFmtId="0" fontId="12" fillId="0" borderId="35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 wrapText="1"/>
    </xf>
    <xf numFmtId="0" fontId="2" fillId="0" borderId="0" xfId="421" applyFont="1" applyFill="1" applyBorder="1" applyAlignment="1">
      <alignment horizontal="justify" vertical="center" wrapText="1"/>
      <protection/>
    </xf>
    <xf numFmtId="0" fontId="0" fillId="0" borderId="0" xfId="421" applyFont="1" applyFill="1" applyBorder="1" applyAlignment="1">
      <alignment horizontal="justify" vertical="center" wrapText="1"/>
      <protection/>
    </xf>
    <xf numFmtId="0" fontId="0" fillId="0" borderId="0" xfId="421" applyFont="1" applyFill="1" applyBorder="1" applyAlignment="1">
      <alignment horizontal="left" vertical="center" wrapText="1"/>
      <protection/>
    </xf>
    <xf numFmtId="168" fontId="4" fillId="0" borderId="19" xfId="453" applyNumberFormat="1" applyFont="1" applyFill="1" applyBorder="1" applyAlignment="1">
      <alignment horizontal="center" wrapText="1"/>
    </xf>
    <xf numFmtId="168" fontId="4" fillId="0" borderId="32" xfId="453" applyNumberFormat="1" applyFont="1" applyFill="1" applyBorder="1" applyAlignment="1">
      <alignment horizontal="center" wrapText="1"/>
    </xf>
    <xf numFmtId="0" fontId="2" fillId="0" borderId="0" xfId="424" applyFont="1" applyFill="1" applyBorder="1" applyAlignment="1">
      <alignment horizontal="justify" vertical="center" wrapText="1"/>
      <protection/>
    </xf>
    <xf numFmtId="0" fontId="22" fillId="0" borderId="0" xfId="427" applyFont="1" applyFill="1" applyBorder="1" applyAlignment="1">
      <alignment horizontal="center" vertical="center" wrapText="1"/>
      <protection/>
    </xf>
    <xf numFmtId="0" fontId="4" fillId="0" borderId="0" xfId="413" applyFont="1" applyFill="1" applyBorder="1" applyAlignment="1" applyProtection="1">
      <alignment horizontal="center"/>
      <protection hidden="1"/>
    </xf>
    <xf numFmtId="0" fontId="2" fillId="0" borderId="0" xfId="412" applyFont="1" applyAlignment="1">
      <alignment horizontal="justify" wrapText="1"/>
      <protection/>
    </xf>
    <xf numFmtId="0" fontId="2" fillId="0" borderId="0" xfId="412" applyFont="1">
      <alignment/>
      <protection/>
    </xf>
  </cellXfs>
  <cellStyles count="450">
    <cellStyle name="Normal" xfId="0"/>
    <cellStyle name="_x0012_" xfId="15"/>
    <cellStyle name="_2567ECBF" xfId="16"/>
    <cellStyle name="_Danone-2008-3" xfId="17"/>
    <cellStyle name="_Globus TV 2007" xfId="18"/>
    <cellStyle name="_Heineken 2007 СМЕТА ( с изм 12.02.07) xls" xfId="19"/>
    <cellStyle name="_Heineken BRIEF 2008" xfId="20"/>
    <cellStyle name="_Oriflame Flowchart 2005 09.11" xfId="21"/>
    <cellStyle name="_Outdoor Dec 2004-2005 FMC&amp;Oriflame 08.10" xfId="22"/>
    <cellStyle name="_Outdoor Oriflame 2005 Prices 23.12" xfId="23"/>
    <cellStyle name="_SAGMEL сделка (РЕАЛЬНЫЕ ЦЕНЫ) 05.03.07" xfId="24"/>
    <cellStyle name="_SAGMEL сделка (РЕАЛЬНЫЕ ЦЕНЫ) 28.02.07" xfId="25"/>
    <cellStyle name="_SCA 2007 СМЕТА  28.11.06" xfId="26"/>
    <cellStyle name="_VAn Mille 2007 сокращение А.Скапцову 29.04.07" xfId="27"/>
    <cellStyle name="_БИТНЕР 2007 сделка 20.04.07 ( с 5 каналом)" xfId="28"/>
    <cellStyle name="_Кинг Lion А.Купрюхиной 7.05.07" xfId="29"/>
    <cellStyle name="_Лебедянский-2007-4-31.05.07-Перенос ТНТ на спонс" xfId="30"/>
    <cellStyle name="_Считалка-2007-1-2" xfId="31"/>
    <cellStyle name="_Талосто сделка с увел 1.03.07" xfId="32"/>
    <cellStyle name="_Эльдорадо 2007 СМЕТА (cut) 26.01.07 с компен ( 29.04.07)" xfId="33"/>
    <cellStyle name="_Эльдорадо-2007-6-3-22.05.07+компенсации" xfId="34"/>
    <cellStyle name="_Эльдорадо-2008-1-17.09.07" xfId="35"/>
    <cellStyle name="1" xfId="36"/>
    <cellStyle name="10" xfId="37"/>
    <cellStyle name="11" xfId="38"/>
    <cellStyle name="12" xfId="39"/>
    <cellStyle name="13" xfId="40"/>
    <cellStyle name="14" xfId="41"/>
    <cellStyle name="15" xfId="42"/>
    <cellStyle name="16" xfId="43"/>
    <cellStyle name="17" xfId="44"/>
    <cellStyle name="18" xfId="45"/>
    <cellStyle name="19" xfId="46"/>
    <cellStyle name="2" xfId="47"/>
    <cellStyle name="2.Жирный" xfId="48"/>
    <cellStyle name="20" xfId="49"/>
    <cellStyle name="20% — акцент1" xfId="50"/>
    <cellStyle name="20% — акцент2" xfId="51"/>
    <cellStyle name="20% — акцент3" xfId="52"/>
    <cellStyle name="20% — акцент4" xfId="53"/>
    <cellStyle name="20% — акцент5" xfId="54"/>
    <cellStyle name="20% — акцент6" xfId="55"/>
    <cellStyle name="21" xfId="56"/>
    <cellStyle name="22" xfId="57"/>
    <cellStyle name="23" xfId="58"/>
    <cellStyle name="24" xfId="59"/>
    <cellStyle name="3" xfId="60"/>
    <cellStyle name="4" xfId="61"/>
    <cellStyle name="40% — акцент1" xfId="62"/>
    <cellStyle name="40% — акцент2" xfId="63"/>
    <cellStyle name="40% — акцент3" xfId="64"/>
    <cellStyle name="40% — акцент4" xfId="65"/>
    <cellStyle name="40% — акцент5" xfId="66"/>
    <cellStyle name="40% — акцент6" xfId="67"/>
    <cellStyle name="5" xfId="68"/>
    <cellStyle name="6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7" xfId="76"/>
    <cellStyle name="8" xfId="77"/>
    <cellStyle name="9" xfId="78"/>
    <cellStyle name="Array-Enter" xfId="79"/>
    <cellStyle name="čárky_GsK - Media Buying Template - FIXED PARAMETERS" xfId="80"/>
    <cellStyle name="choc" xfId="81"/>
    <cellStyle name="cniss" xfId="82"/>
    <cellStyle name="Comma [0]_2 опция ( Пленнинговая) " xfId="83"/>
    <cellStyle name="Comma_Book2" xfId="84"/>
    <cellStyle name="Currency [0]_BorzhomiCPP2001" xfId="85"/>
    <cellStyle name="Currency_B&amp;H_m-plan_14sept-13oct'02_new (1)" xfId="86"/>
    <cellStyle name="dach" xfId="87"/>
    <cellStyle name="Dezimal [0]_aufl illus" xfId="88"/>
    <cellStyle name="Dezimal_1" xfId="89"/>
    <cellStyle name="Euro" xfId="90"/>
    <cellStyle name="Grey" xfId="91"/>
    <cellStyle name="Input [yellow]" xfId="92"/>
    <cellStyle name="mini" xfId="93"/>
    <cellStyle name="Moneda [0]_JOSE2" xfId="94"/>
    <cellStyle name="Moneda_JOSE2" xfId="95"/>
    <cellStyle name="norm?ln?_hug_tv71098f" xfId="96"/>
    <cellStyle name="Normal - Style1" xfId="97"/>
    <cellStyle name="Normal 2" xfId="98"/>
    <cellStyle name="Normal_Alcasar proposal 2009 061008" xfId="99"/>
    <cellStyle name="normální_GsK - Media Buying Template - FIXED PARAMETERS" xfId="100"/>
    <cellStyle name="Normalny_pepsiyearlyplan4_mail" xfId="101"/>
    <cellStyle name="Percent [2]" xfId="102"/>
    <cellStyle name="Prozent_Diagramm2" xfId="103"/>
    <cellStyle name="rum" xfId="104"/>
    <cellStyle name="Standaard_Media agency response sheet v1" xfId="105"/>
    <cellStyle name="Standard_1" xfId="106"/>
    <cellStyle name="Table" xfId="107"/>
    <cellStyle name="Wahrung [0]_aufl illus" xfId="108"/>
    <cellStyle name="Währung [0]_aufl illus" xfId="109"/>
    <cellStyle name="Wahrung [0]_Auflage" xfId="110"/>
    <cellStyle name="Währung [0]_Auflage" xfId="111"/>
    <cellStyle name="Wahrung [0]_Auflage Plan 1" xfId="112"/>
    <cellStyle name="Währung [0]_Auflage Plan 1" xfId="113"/>
    <cellStyle name="Wahrung [0]_Auflage Plan 2" xfId="114"/>
    <cellStyle name="Währung [0]_Auflage Plan 2" xfId="115"/>
    <cellStyle name="Wahrung [0]_Diagramm2" xfId="116"/>
    <cellStyle name="Währung [0]_Diagramm2" xfId="117"/>
    <cellStyle name="Wahrung [0]_Einsatzpl." xfId="118"/>
    <cellStyle name="Währung [0]_Einsatzpl." xfId="119"/>
    <cellStyle name="Wahrung [0]_EP 2" xfId="120"/>
    <cellStyle name="Währung [0]_EP 2" xfId="121"/>
    <cellStyle name="Wahrung [0]_EP 2 (2)" xfId="122"/>
    <cellStyle name="Währung [0]_EP 2 (2)" xfId="123"/>
    <cellStyle name="Wahrung [0]_EP 2 (3)" xfId="124"/>
    <cellStyle name="Währung [0]_EP 2 (3)" xfId="125"/>
    <cellStyle name="Wahrung [0]_EP 2 (4)" xfId="126"/>
    <cellStyle name="Währung [0]_EP 2 (4)" xfId="127"/>
    <cellStyle name="Wahrung [0]_Kosten Plan 3" xfId="128"/>
    <cellStyle name="Währung [0]_Kosten Plan 3" xfId="129"/>
    <cellStyle name="Wahrung [0]_Kostenplan" xfId="130"/>
    <cellStyle name="Währung [0]_Kostenplan" xfId="131"/>
    <cellStyle name="Wahrung [0]_Kosten-Zus." xfId="132"/>
    <cellStyle name="Währung [0]_Kosten-Zus." xfId="133"/>
    <cellStyle name="Wahrung [0]_Leistung " xfId="134"/>
    <cellStyle name="Währung [0]_Leistung " xfId="135"/>
    <cellStyle name="Wahrung [0]_lwprint" xfId="136"/>
    <cellStyle name="Währung [0]_lwprint" xfId="137"/>
    <cellStyle name="Wahrung [0]_Plakat" xfId="138"/>
    <cellStyle name="Währung [0]_Plakat" xfId="139"/>
    <cellStyle name="Wahrung [0]_Plakat_Ubersicht" xfId="140"/>
    <cellStyle name="Währung [0]_Plakat_Übersicht" xfId="141"/>
    <cellStyle name="Wahrung [0]_Plan" xfId="142"/>
    <cellStyle name="Währung [0]_Plan" xfId="143"/>
    <cellStyle name="Wahrung [0]_Print" xfId="144"/>
    <cellStyle name="Währung [0]_Print" xfId="145"/>
    <cellStyle name="Wahrung [0]_Print_Ubersicht" xfId="146"/>
    <cellStyle name="Währung [0]_Print_Übersicht" xfId="147"/>
    <cellStyle name="Wahrung [0]_S_Illu" xfId="148"/>
    <cellStyle name="Währung [0]_S_Illu" xfId="149"/>
    <cellStyle name="Wahrung [0]_Sheet1" xfId="150"/>
    <cellStyle name="Währung [0]_Sheet1" xfId="151"/>
    <cellStyle name="Wahrung [0]_Stpl" xfId="152"/>
    <cellStyle name="Währung [0]_Stpl" xfId="153"/>
    <cellStyle name="Wahrung [0]_Stpl_1 " xfId="154"/>
    <cellStyle name="Währung [0]_Stpl_1 " xfId="155"/>
    <cellStyle name="Wahrung [0]_Stpl_Print " xfId="156"/>
    <cellStyle name="Währung [0]_Stpl_Print " xfId="157"/>
    <cellStyle name="Wahrung [0]_Stpl_Print _Einsatzpl." xfId="158"/>
    <cellStyle name="Währung [0]_Stpl_Print _Einsatzpl." xfId="159"/>
    <cellStyle name="Wahrung [0]_Stpl_Print _Plakat" xfId="160"/>
    <cellStyle name="Währung [0]_Stpl_Print _Plakat" xfId="161"/>
    <cellStyle name="Wahrung [0]_Stpl_Print _Plakat_Ubersicht" xfId="162"/>
    <cellStyle name="Währung [0]_Stpl_Print _Plakat_Übersicht" xfId="163"/>
    <cellStyle name="Wahrung [0]_Stpl_Print _Print" xfId="164"/>
    <cellStyle name="Währung [0]_Stpl_Print _Print" xfId="165"/>
    <cellStyle name="Wahrung [0]_Stpl_Print _Print_Ubersicht" xfId="166"/>
    <cellStyle name="Währung [0]_Stpl_Print _Print_Übersicht" xfId="167"/>
    <cellStyle name="Wahrung [0]_Stpl_Print _TZ" xfId="168"/>
    <cellStyle name="Währung [0]_Stpl_Print _TZ" xfId="169"/>
    <cellStyle name="Wahrung [0]_STREU95" xfId="170"/>
    <cellStyle name="Währung [0]_STREU95" xfId="171"/>
    <cellStyle name="Wahrung [0]_Streuplan A" xfId="172"/>
    <cellStyle name="Währung [0]_Streuplan A" xfId="173"/>
    <cellStyle name="Wahrung [0]_Streuplan B" xfId="174"/>
    <cellStyle name="Währung [0]_Streuplan B" xfId="175"/>
    <cellStyle name="Wahrung [0]_Streuplan Text" xfId="176"/>
    <cellStyle name="Währung [0]_Streuplan Text" xfId="177"/>
    <cellStyle name="Wahrung [0]_Tabelle1" xfId="178"/>
    <cellStyle name="Währung [0]_Tabelle1" xfId="179"/>
    <cellStyle name="Wahrung [0]_Termine (2)" xfId="180"/>
    <cellStyle name="Währung [0]_Termine (2)" xfId="181"/>
    <cellStyle name="Wahrung [0]_Terminplan " xfId="182"/>
    <cellStyle name="Währung [0]_Terminplan " xfId="183"/>
    <cellStyle name="Wahrung [0]_TERMPLAN" xfId="184"/>
    <cellStyle name="Währung [0]_TERMPLAN" xfId="185"/>
    <cellStyle name="Wahrung [0]_Text Altern." xfId="186"/>
    <cellStyle name="Währung [0]_Text Altern." xfId="187"/>
    <cellStyle name="Wahrung [0]_TZ" xfId="188"/>
    <cellStyle name="Währung [0]_TZ" xfId="189"/>
    <cellStyle name="Wahrung [0]_WA 97 alle Lander 040998" xfId="190"/>
    <cellStyle name="Währung [0]_WA 97 alle Länder 040998" xfId="191"/>
    <cellStyle name="Wahrung [0]_Wettbewerber" xfId="192"/>
    <cellStyle name="Währung [0]_Wettbewerber" xfId="193"/>
    <cellStyle name="Wahrung_1" xfId="194"/>
    <cellStyle name="Währung_1" xfId="195"/>
    <cellStyle name="Wahrung_Affinitat" xfId="196"/>
    <cellStyle name="Währung_Affinität" xfId="197"/>
    <cellStyle name="Wahrung_aufl illus" xfId="198"/>
    <cellStyle name="Währung_aufl illus" xfId="199"/>
    <cellStyle name="Wahrung_aufl illus 1" xfId="200"/>
    <cellStyle name="Währung_aufl illus 1" xfId="201"/>
    <cellStyle name="Wahrung_Auflage" xfId="202"/>
    <cellStyle name="Währung_Auflage" xfId="203"/>
    <cellStyle name="Wahrung_Auflage Plan 1" xfId="204"/>
    <cellStyle name="Währung_Auflage Plan 1" xfId="205"/>
    <cellStyle name="Wahrung_Auflage Plan 2" xfId="206"/>
    <cellStyle name="Währung_Auflage Plan 2" xfId="207"/>
    <cellStyle name="Wahrung_Auflage_1" xfId="208"/>
    <cellStyle name="Währung_Auflage_1" xfId="209"/>
    <cellStyle name="Wahrung_Auflage_aufl illus 1" xfId="210"/>
    <cellStyle name="Währung_Auflage_aufl illus 1" xfId="211"/>
    <cellStyle name="Wahrung_Auflage_Deckblatt" xfId="212"/>
    <cellStyle name="Währung_Auflage_Deckblatt" xfId="213"/>
    <cellStyle name="Wahrung_Auflage_Einsatzpl." xfId="214"/>
    <cellStyle name="Währung_Auflage_Einsatzpl." xfId="215"/>
    <cellStyle name="Wahrung_Auflage_Leistung" xfId="216"/>
    <cellStyle name="Währung_Auflage_Leistung" xfId="217"/>
    <cellStyle name="Wahrung_Auflage_Plakat" xfId="218"/>
    <cellStyle name="Währung_Auflage_Plakat" xfId="219"/>
    <cellStyle name="Wahrung_Auflage_Plakat_Ubersicht" xfId="220"/>
    <cellStyle name="Währung_Auflage_Plakat_Übersicht" xfId="221"/>
    <cellStyle name="Wahrung_Auflage_Print" xfId="222"/>
    <cellStyle name="Währung_Auflage_Print" xfId="223"/>
    <cellStyle name="Wahrung_Auflage_Print_Ubersicht" xfId="224"/>
    <cellStyle name="Währung_Auflage_Print_Übersicht" xfId="225"/>
    <cellStyle name="Wahrung_Auflage_S_Illu" xfId="226"/>
    <cellStyle name="Währung_Auflage_S_Illu" xfId="227"/>
    <cellStyle name="Wahrung_Auflage_Stpl" xfId="228"/>
    <cellStyle name="Währung_Auflage_Stpl" xfId="229"/>
    <cellStyle name="Wahrung_Auflage_Stpl_Print " xfId="230"/>
    <cellStyle name="Währung_Auflage_Stpl_Print " xfId="231"/>
    <cellStyle name="Wahrung_Auflage_Stpl_Print _Einsatzpl." xfId="232"/>
    <cellStyle name="Währung_Auflage_Stpl_Print _Einsatzpl." xfId="233"/>
    <cellStyle name="Wahrung_Auflage_Stpl_Print _Plakat" xfId="234"/>
    <cellStyle name="Währung_Auflage_Stpl_Print _Plakat" xfId="235"/>
    <cellStyle name="Wahrung_Auflage_Stpl_Print _Plakat_Ubersicht" xfId="236"/>
    <cellStyle name="Währung_Auflage_Stpl_Print _Plakat_Übersicht" xfId="237"/>
    <cellStyle name="Wahrung_Auflage_Stpl_Print _Print" xfId="238"/>
    <cellStyle name="Währung_Auflage_Stpl_Print _Print" xfId="239"/>
    <cellStyle name="Wahrung_Auflage_Stpl_Print _Print_Ubersicht" xfId="240"/>
    <cellStyle name="Währung_Auflage_Stpl_Print _Print_Übersicht" xfId="241"/>
    <cellStyle name="Wahrung_Auflage_Stpl_Print _TZ" xfId="242"/>
    <cellStyle name="Währung_Auflage_Stpl_Print _TZ" xfId="243"/>
    <cellStyle name="Wahrung_Auflage_Termine (2)" xfId="244"/>
    <cellStyle name="Währung_Auflage_Termine (2)" xfId="245"/>
    <cellStyle name="Wahrung_Auflage_TZ" xfId="246"/>
    <cellStyle name="Währung_Auflage_TZ" xfId="247"/>
    <cellStyle name="Wahrung_Deckblatt" xfId="248"/>
    <cellStyle name="Währung_Deckblatt" xfId="249"/>
    <cellStyle name="Wahrung_Diagramm2" xfId="250"/>
    <cellStyle name="Währung_Diagramm2" xfId="251"/>
    <cellStyle name="Wahrung_Einsatzpl." xfId="252"/>
    <cellStyle name="Währung_Einsatzpl." xfId="253"/>
    <cellStyle name="Wahrung_EP 2" xfId="254"/>
    <cellStyle name="Währung_EP 2" xfId="255"/>
    <cellStyle name="Wahrung_EP 2 (2)" xfId="256"/>
    <cellStyle name="Währung_EP 2 (2)" xfId="257"/>
    <cellStyle name="Wahrung_EP 2 (3)" xfId="258"/>
    <cellStyle name="Währung_EP 2 (3)" xfId="259"/>
    <cellStyle name="Wahrung_EP 2 (4)" xfId="260"/>
    <cellStyle name="Währung_EP 2 (4)" xfId="261"/>
    <cellStyle name="Wahrung_Gammon" xfId="262"/>
    <cellStyle name="Währung_Gammon" xfId="263"/>
    <cellStyle name="Wahrung_Karten (2)" xfId="264"/>
    <cellStyle name="Währung_Karten (2)" xfId="265"/>
    <cellStyle name="Wahrung_Kosten Plan 3" xfId="266"/>
    <cellStyle name="Währung_Kosten Plan 3" xfId="267"/>
    <cellStyle name="Wahrung_Kostenplan" xfId="268"/>
    <cellStyle name="Währung_Kostenplan" xfId="269"/>
    <cellStyle name="Wahrung_Kosten-Zus." xfId="270"/>
    <cellStyle name="Währung_Kosten-Zus." xfId="271"/>
    <cellStyle name="Wahrung_KP TZ" xfId="272"/>
    <cellStyle name="Währung_KP TZ" xfId="273"/>
    <cellStyle name="Wahrung_KSTP_2.Variante" xfId="274"/>
    <cellStyle name="Währung_KSTP_2.Variante" xfId="275"/>
    <cellStyle name="Wahrung_Leistung" xfId="276"/>
    <cellStyle name="Währung_Leistung" xfId="277"/>
    <cellStyle name="Wahrung_Leistung " xfId="278"/>
    <cellStyle name="Währung_Leistung " xfId="279"/>
    <cellStyle name="Wahrung_lwprint" xfId="280"/>
    <cellStyle name="Währung_lwprint" xfId="281"/>
    <cellStyle name="Wahrung_Mainstream" xfId="282"/>
    <cellStyle name="Währung_Mainstream" xfId="283"/>
    <cellStyle name="Wahrung_MEDSTR96" xfId="284"/>
    <cellStyle name="Währung_MEDSTR96" xfId="285"/>
    <cellStyle name="Wahrung_Metropolen-Kombi" xfId="286"/>
    <cellStyle name="Währung_Metropolen-Kombi" xfId="287"/>
    <cellStyle name="Wahrung_Plakat" xfId="288"/>
    <cellStyle name="Währung_Plakat" xfId="289"/>
    <cellStyle name="Wahrung_Plakat_Ubersicht" xfId="290"/>
    <cellStyle name="Währung_Plakat_Übersicht" xfId="291"/>
    <cellStyle name="Wahrung_Plan" xfId="292"/>
    <cellStyle name="Währung_Plan" xfId="293"/>
    <cellStyle name="Wahrung_postcard" xfId="294"/>
    <cellStyle name="Währung_postcard" xfId="295"/>
    <cellStyle name="Wahrung_Print" xfId="296"/>
    <cellStyle name="Währung_Print" xfId="297"/>
    <cellStyle name="Wahrung_Print_Ubersicht" xfId="298"/>
    <cellStyle name="Währung_Print_Übersicht" xfId="299"/>
    <cellStyle name="Wahrung_S_Illu" xfId="300"/>
    <cellStyle name="Währung_S_Illu" xfId="301"/>
    <cellStyle name="Wahrung_Sheet1" xfId="302"/>
    <cellStyle name="Währung_Sheet1" xfId="303"/>
    <cellStyle name="Wahrung_SP 96 100% 1,43" xfId="304"/>
    <cellStyle name="Währung_SP 96 100% 1,43" xfId="305"/>
    <cellStyle name="Wahrung_SP 96-97 TM (2)" xfId="306"/>
    <cellStyle name="Währung_SP 96-97 TM (2)" xfId="307"/>
    <cellStyle name="Wahrung_Stadtillus" xfId="308"/>
    <cellStyle name="Währung_Stadtillus" xfId="309"/>
    <cellStyle name="Wahrung_Stark - Kombi" xfId="310"/>
    <cellStyle name="Währung_Stark - Kombi" xfId="311"/>
    <cellStyle name="Wahrung_Stpl" xfId="312"/>
    <cellStyle name="Währung_Stpl" xfId="313"/>
    <cellStyle name="Wahrung_Stpl_1 " xfId="314"/>
    <cellStyle name="Währung_Stpl_1 " xfId="315"/>
    <cellStyle name="Wahrung_Stpl_Print " xfId="316"/>
    <cellStyle name="Währung_Stpl_Print " xfId="317"/>
    <cellStyle name="Wahrung_Stpl_Print _Einsatzpl." xfId="318"/>
    <cellStyle name="Währung_Stpl_Print _Einsatzpl." xfId="319"/>
    <cellStyle name="Wahrung_Stpl_Print _Plakat" xfId="320"/>
    <cellStyle name="Währung_Stpl_Print _Plakat" xfId="321"/>
    <cellStyle name="Wahrung_Stpl_Print _Plakat_Ubersicht" xfId="322"/>
    <cellStyle name="Währung_Stpl_Print _Plakat_Übersicht" xfId="323"/>
    <cellStyle name="Wahrung_Stpl_Print _Print" xfId="324"/>
    <cellStyle name="Währung_Stpl_Print _Print" xfId="325"/>
    <cellStyle name="Wahrung_Stpl_Print _Print_Ubersicht" xfId="326"/>
    <cellStyle name="Währung_Stpl_Print _Print_Übersicht" xfId="327"/>
    <cellStyle name="Wahrung_Stpl_Print _TZ" xfId="328"/>
    <cellStyle name="Währung_Stpl_Print _TZ" xfId="329"/>
    <cellStyle name="Wahrung_Stpl_Stadtillu neu!" xfId="330"/>
    <cellStyle name="Währung_Stpl_Stadtillu neu!" xfId="331"/>
    <cellStyle name="Wahrung_STREU95" xfId="332"/>
    <cellStyle name="Währung_STREU95" xfId="333"/>
    <cellStyle name="Wahrung_STREU95_1" xfId="334"/>
    <cellStyle name="Währung_STREU95_1" xfId="335"/>
    <cellStyle name="Wahrung_STREU95_Kosten-Zus." xfId="336"/>
    <cellStyle name="Währung_STREU95_Kosten-Zus." xfId="337"/>
    <cellStyle name="Wahrung_STREU95_Streuplan A" xfId="338"/>
    <cellStyle name="Währung_STREU95_Streuplan A" xfId="339"/>
    <cellStyle name="Wahrung_STREU95_Streuplan B" xfId="340"/>
    <cellStyle name="Währung_STREU95_Streuplan B" xfId="341"/>
    <cellStyle name="Wahrung_STREU95_Streuplan Text" xfId="342"/>
    <cellStyle name="Währung_STREU95_Streuplan Text" xfId="343"/>
    <cellStyle name="Wahrung_STREU95_Text Altern." xfId="344"/>
    <cellStyle name="Währung_STREU95_Text Altern." xfId="345"/>
    <cellStyle name="Wahrung_Streuplan 0815 Zinsen" xfId="346"/>
    <cellStyle name="Währung_Streuplan 0815 Zinsen" xfId="347"/>
    <cellStyle name="Wahrung_Streuplan A" xfId="348"/>
    <cellStyle name="Währung_Streuplan A" xfId="349"/>
    <cellStyle name="Wahrung_Streuplan Ausschuttung" xfId="350"/>
    <cellStyle name="Währung_Streuplan Ausschüttung" xfId="351"/>
    <cellStyle name="Wahrung_Streuplan B" xfId="352"/>
    <cellStyle name="Währung_Streuplan B" xfId="353"/>
    <cellStyle name="Wahrung_Streuplan KW 7-8" xfId="354"/>
    <cellStyle name="Währung_Streuplan KW 7-8" xfId="355"/>
    <cellStyle name="Wahrung_Streuplan Text" xfId="356"/>
    <cellStyle name="Währung_Streuplan Text" xfId="357"/>
    <cellStyle name="Wahrung_Streuplan Textteil 0815 Zinsen" xfId="358"/>
    <cellStyle name="Währung_Streuplan Textteil 0815 Zinsen" xfId="359"/>
    <cellStyle name="Wahrung_Szene" xfId="360"/>
    <cellStyle name="Währung_Szene" xfId="361"/>
    <cellStyle name="Wahrung_Tabelle1" xfId="362"/>
    <cellStyle name="Währung_Tabelle1" xfId="363"/>
    <cellStyle name="Wahrung_Termine" xfId="364"/>
    <cellStyle name="Währung_Termine" xfId="365"/>
    <cellStyle name="Wahrung_Termine (2)" xfId="366"/>
    <cellStyle name="Währung_Termine (2)" xfId="367"/>
    <cellStyle name="Wahrung_Terminplan " xfId="368"/>
    <cellStyle name="Währung_Terminplan " xfId="369"/>
    <cellStyle name="Wahrung_TERMPLAN" xfId="370"/>
    <cellStyle name="Währung_TERMPLAN" xfId="371"/>
    <cellStyle name="Wahrung_Text Altern." xfId="372"/>
    <cellStyle name="Währung_Text Altern." xfId="373"/>
    <cellStyle name="Wahrung_TZ" xfId="374"/>
    <cellStyle name="Währung_TZ" xfId="375"/>
    <cellStyle name="Wahrung_TZ_1" xfId="376"/>
    <cellStyle name="Währung_TZ_1" xfId="377"/>
    <cellStyle name="Wahrung_WA 97 alle Lander 040998" xfId="378"/>
    <cellStyle name="Währung_WA 97 alle Länder 040998" xfId="379"/>
    <cellStyle name="Wahrung_Wettbewerber" xfId="380"/>
    <cellStyle name="Währung_Wettbewerber" xfId="381"/>
    <cellStyle name="xxl" xfId="382"/>
    <cellStyle name="Акцент1" xfId="383"/>
    <cellStyle name="Акцент2" xfId="384"/>
    <cellStyle name="Акцент3" xfId="385"/>
    <cellStyle name="Акцент4" xfId="386"/>
    <cellStyle name="Акцент5" xfId="387"/>
    <cellStyle name="Акцент6" xfId="388"/>
    <cellStyle name="Бюджет" xfId="389"/>
    <cellStyle name="Ввод " xfId="390"/>
    <cellStyle name="Вывод" xfId="391"/>
    <cellStyle name="Выворотка" xfId="392"/>
    <cellStyle name="Вычисление" xfId="393"/>
    <cellStyle name="ЃиперссылкЎ" xfId="394"/>
    <cellStyle name="Currency" xfId="395"/>
    <cellStyle name="Currency [0]" xfId="396"/>
    <cellStyle name="Деньги" xfId="397"/>
    <cellStyle name="Заголовок" xfId="398"/>
    <cellStyle name="Заголовок 1" xfId="399"/>
    <cellStyle name="Заголовок 2" xfId="400"/>
    <cellStyle name="Заголовок 3" xfId="401"/>
    <cellStyle name="Заголовок 4" xfId="402"/>
    <cellStyle name="Значение" xfId="403"/>
    <cellStyle name="Итог" xfId="404"/>
    <cellStyle name="їткрыЏЎЏшЎ¤с¤ ёиперссылкЎ" xfId="405"/>
    <cellStyle name="Контрольная ячейка" xfId="406"/>
    <cellStyle name="Критерий" xfId="407"/>
    <cellStyle name="Личный" xfId="408"/>
    <cellStyle name="Название" xfId="409"/>
    <cellStyle name="Нейтральный" xfId="410"/>
    <cellStyle name="Обычный 2" xfId="411"/>
    <cellStyle name="Обычный 2 2" xfId="412"/>
    <cellStyle name="Обычный 2 3" xfId="413"/>
    <cellStyle name="Обычный 3" xfId="414"/>
    <cellStyle name="Обычный 3 2" xfId="415"/>
    <cellStyle name="Обычный 4" xfId="416"/>
    <cellStyle name="Обычный 4 2" xfId="417"/>
    <cellStyle name="Обычный 5" xfId="418"/>
    <cellStyle name="Обычный 6" xfId="419"/>
    <cellStyle name="Обычный 7" xfId="420"/>
    <cellStyle name="Обычный 7 2" xfId="421"/>
    <cellStyle name="Обычный 8" xfId="422"/>
    <cellStyle name="Обычный 9" xfId="423"/>
    <cellStyle name="Обычный_PRICE_~1" xfId="424"/>
    <cellStyle name="Обычный_PRICE_~1 2" xfId="425"/>
    <cellStyle name="Обычный_БТ - ЛАД" xfId="426"/>
    <cellStyle name="Обычный_Книга1" xfId="427"/>
    <cellStyle name="Обычный_ОНТ июнь  2004г" xfId="428"/>
    <cellStyle name="Обычный_ПРОЕКТ Тарифов ПНТ (валюта,руб)" xfId="429"/>
    <cellStyle name="Обычный_ТАРИФЫ  СТВ с 01.04.2005г." xfId="430"/>
    <cellStyle name="Обычный_ТАРИФЫ-ЛАД" xfId="431"/>
    <cellStyle name="Параметры автоформата" xfId="432"/>
    <cellStyle name="Плохой" xfId="433"/>
    <cellStyle name="Пояснение" xfId="434"/>
    <cellStyle name="Примечание" xfId="435"/>
    <cellStyle name="Percent" xfId="436"/>
    <cellStyle name="Процентный 2" xfId="437"/>
    <cellStyle name="Процентный 2 2" xfId="438"/>
    <cellStyle name="Процентный 3" xfId="439"/>
    <cellStyle name="Процентный 4" xfId="440"/>
    <cellStyle name="Рейтинг" xfId="441"/>
    <cellStyle name="Связанная ячейка" xfId="442"/>
    <cellStyle name="Сетка" xfId="443"/>
    <cellStyle name="Скидка" xfId="444"/>
    <cellStyle name="Стиль 1" xfId="445"/>
    <cellStyle name="Текст предупреждения" xfId="446"/>
    <cellStyle name="Тысячи [0]_laroux" xfId="447"/>
    <cellStyle name="Тысячи(0)" xfId="448"/>
    <cellStyle name="Тысячи_laroux" xfId="449"/>
    <cellStyle name="Упаковка" xfId="450"/>
    <cellStyle name="Comma" xfId="451"/>
    <cellStyle name="Comma [0]" xfId="452"/>
    <cellStyle name="Финансовый 2" xfId="453"/>
    <cellStyle name="Финансовый 2 2" xfId="454"/>
    <cellStyle name="Финансовый 2 3" xfId="455"/>
    <cellStyle name="Финансовый 3" xfId="456"/>
    <cellStyle name="Финансовый 4" xfId="457"/>
    <cellStyle name="Финансовый 5" xfId="458"/>
    <cellStyle name="Финансовый 6" xfId="459"/>
    <cellStyle name="Финансовый_ТАРИФЫ-ЛАД" xfId="460"/>
    <cellStyle name="Хороший" xfId="461"/>
    <cellStyle name="Черта" xfId="462"/>
    <cellStyle name="Шапка" xfId="4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19050</xdr:rowOff>
    </xdr:from>
    <xdr:to>
      <xdr:col>2</xdr:col>
      <xdr:colOff>247650</xdr:colOff>
      <xdr:row>1</xdr:row>
      <xdr:rowOff>438150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9050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0</xdr:row>
      <xdr:rowOff>38100</xdr:rowOff>
    </xdr:from>
    <xdr:to>
      <xdr:col>2</xdr:col>
      <xdr:colOff>171450</xdr:colOff>
      <xdr:row>3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8100"/>
          <a:ext cx="990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28575</xdr:rowOff>
    </xdr:from>
    <xdr:to>
      <xdr:col>1</xdr:col>
      <xdr:colOff>590550</xdr:colOff>
      <xdr:row>6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123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Epson\PhotoPrinters\Map_May_94_FS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pson\PhotoPrinters\Map_May_94_FS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hart4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Итоги по каналам"/>
      <sheetName val="Самара-график"/>
      <sheetName val="E2 Brands"/>
      <sheetName val="XLR_NoRangeSheet"/>
      <sheetName val="Расчет по Регионам"/>
      <sheetName val="Расчет"/>
      <sheetName val="Сезонка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Map_May_94_FSU"/>
      <sheetName val="XLR_NoRangeSheet"/>
      <sheetName val="##"/>
      <sheetName val="DIMANCHE 28 MAI 2000 COND"/>
      <sheetName val="Расчет по Регионам"/>
      <sheetName val="Регионы"/>
      <sheetName val="Итоги по каналам"/>
      <sheetName val="Конфигурация"/>
      <sheetName val="Расчет"/>
      <sheetName val="Прайс 2007 (Тренд)"/>
      <sheetName val="Сезонка"/>
      <sheetName val="ORT"/>
      <sheetName val="CTC"/>
      <sheetName val="NTV"/>
      <sheetName val="RenTV"/>
      <sheetName val="RTR"/>
      <sheetName val="TV6"/>
      <sheetName val="Print-forms"/>
      <sheetName val="Evaluation2"/>
      <sheetName val="E2 Brands"/>
      <sheetName val="MAP cf"/>
      <sheetName val="Самара-график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TV summary by month"/>
      <sheetName val=" Total"/>
      <sheetName val="Прайс"/>
      <sheetName val="PRINT"/>
      <sheetName val="OWNPROD LAT"/>
      <sheetName val="Сводная"/>
      <sheetName val="Main"/>
      <sheetName val="Интернет"/>
      <sheetName val="Data USA Cdn$"/>
      <sheetName val="Data USA US$"/>
      <sheetName val="Splits"/>
      <sheetName val="##"/>
      <sheetName val="Equipment"/>
      <sheetName val="L свод"/>
      <sheetName val="Auris"/>
      <sheetName val="TIME_SLOT,PLAN_CHANNEL_TRAIL"/>
      <sheetName val="Лист2"/>
      <sheetName val="Gazete teaser"/>
      <sheetName val="Клипы (2)"/>
      <sheetName val="Change"/>
      <sheetName val="Расчет по Регионам"/>
      <sheetName val="Расчет"/>
      <sheetName val="Сезонка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</sheetNames>
    <sheetDataSet>
      <sheetData sheetId="1">
        <row r="6">
          <cell r="B6">
            <v>30</v>
          </cell>
          <cell r="C6">
            <v>1.8025654037991035E-06</v>
          </cell>
          <cell r="D6">
            <v>5.792324144929599E-05</v>
          </cell>
          <cell r="E6">
            <v>0.0012274158693529225</v>
          </cell>
          <cell r="F6">
            <v>0.01736268910660697</v>
          </cell>
          <cell r="G6">
            <v>0.1648921246234996</v>
          </cell>
          <cell r="H6">
            <v>1.0596624759780147</v>
          </cell>
          <cell r="I6">
            <v>4.662541170347249</v>
          </cell>
          <cell r="J6">
            <v>14.301120768028573</v>
          </cell>
          <cell r="K6">
            <v>31.44251520174892</v>
          </cell>
          <cell r="L6">
            <v>41.67272345542011</v>
          </cell>
          <cell r="M6">
            <v>51.71465245163421</v>
          </cell>
          <cell r="N6">
            <v>60.591897756525796</v>
          </cell>
          <cell r="O6">
            <v>66.40638045095216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6"/>
  <sheetViews>
    <sheetView tabSelected="1" view="pageBreakPreview" zoomScaleSheetLayoutView="100" zoomScalePageLayoutView="0" workbookViewId="0" topLeftCell="A1">
      <selection activeCell="B4" sqref="B4:F4"/>
    </sheetView>
  </sheetViews>
  <sheetFormatPr defaultColWidth="9.00390625" defaultRowHeight="12.75" outlineLevelRow="1"/>
  <cols>
    <col min="1" max="1" width="9.00390625" style="0" customWidth="1"/>
    <col min="2" max="2" width="12.875" style="0" customWidth="1"/>
    <col min="3" max="3" width="51.375" style="0" customWidth="1"/>
    <col min="4" max="4" width="13.875" style="0" customWidth="1"/>
    <col min="5" max="6" width="13.25390625" style="0" customWidth="1"/>
    <col min="7" max="209" width="9.00390625" style="0" customWidth="1"/>
    <col min="210" max="210" width="12.125" style="0" customWidth="1"/>
    <col min="211" max="211" width="51.375" style="0" customWidth="1"/>
    <col min="212" max="212" width="7.875" style="0" customWidth="1"/>
    <col min="213" max="213" width="8.00390625" style="0" customWidth="1"/>
    <col min="214" max="214" width="8.25390625" style="0" customWidth="1"/>
    <col min="215" max="215" width="8.00390625" style="0" customWidth="1"/>
    <col min="216" max="216" width="9.00390625" style="0" customWidth="1"/>
    <col min="217" max="217" width="9.75390625" style="0" customWidth="1"/>
  </cols>
  <sheetData>
    <row r="1" spans="2:6" s="1" customFormat="1" ht="36" customHeight="1" outlineLevel="1">
      <c r="B1" s="2"/>
      <c r="C1" s="3"/>
      <c r="E1" s="88"/>
      <c r="F1" s="88"/>
    </row>
    <row r="2" spans="2:6" s="4" customFormat="1" ht="35.25" customHeight="1" outlineLevel="1">
      <c r="B2" s="5"/>
      <c r="C2" s="5"/>
      <c r="E2" s="6"/>
      <c r="F2" s="7"/>
    </row>
    <row r="3" spans="2:6" s="8" customFormat="1" ht="18" customHeight="1">
      <c r="B3" s="89" t="s">
        <v>49</v>
      </c>
      <c r="C3" s="89"/>
      <c r="D3" s="89"/>
      <c r="E3" s="89"/>
      <c r="F3" s="89"/>
    </row>
    <row r="4" spans="2:6" s="8" customFormat="1" ht="15" customHeight="1">
      <c r="B4" s="89" t="s">
        <v>21</v>
      </c>
      <c r="C4" s="89"/>
      <c r="D4" s="89"/>
      <c r="E4" s="89"/>
      <c r="F4" s="89"/>
    </row>
    <row r="5" spans="2:6" s="8" customFormat="1" ht="14.25" customHeight="1">
      <c r="B5" s="89" t="s">
        <v>22</v>
      </c>
      <c r="C5" s="89"/>
      <c r="D5" s="89"/>
      <c r="E5" s="89"/>
      <c r="F5" s="89"/>
    </row>
    <row r="6" spans="2:6" s="8" customFormat="1" ht="15.75" customHeight="1" thickBot="1">
      <c r="B6" s="89" t="s">
        <v>65</v>
      </c>
      <c r="C6" s="89"/>
      <c r="D6" s="89"/>
      <c r="E6" s="89"/>
      <c r="F6" s="89"/>
    </row>
    <row r="7" spans="2:6" s="9" customFormat="1" ht="52.5" customHeight="1" thickBot="1">
      <c r="B7" s="52" t="s">
        <v>23</v>
      </c>
      <c r="C7" s="52" t="s">
        <v>24</v>
      </c>
      <c r="D7" s="10" t="s">
        <v>91</v>
      </c>
      <c r="E7" s="11" t="s">
        <v>92</v>
      </c>
      <c r="F7" s="12" t="s">
        <v>25</v>
      </c>
    </row>
    <row r="8" spans="2:6" s="13" customFormat="1" ht="20.25" customHeight="1" thickBot="1">
      <c r="B8" s="85" t="s">
        <v>26</v>
      </c>
      <c r="C8" s="86"/>
      <c r="D8" s="86"/>
      <c r="E8" s="86"/>
      <c r="F8" s="87"/>
    </row>
    <row r="9" spans="2:6" ht="12.75">
      <c r="B9" s="14">
        <v>0.2916666666666667</v>
      </c>
      <c r="C9" s="15" t="s">
        <v>50</v>
      </c>
      <c r="D9" s="48">
        <f>E9/1.2</f>
        <v>166.66666666666669</v>
      </c>
      <c r="E9" s="46">
        <v>200</v>
      </c>
      <c r="F9" s="47">
        <f>ROUND(E9/1.2/2.3,0)</f>
        <v>72</v>
      </c>
    </row>
    <row r="10" spans="2:6" ht="12.75">
      <c r="B10" s="14">
        <v>0.3333333333333333</v>
      </c>
      <c r="C10" s="15" t="s">
        <v>50</v>
      </c>
      <c r="D10" s="48">
        <f aca="true" t="shared" si="0" ref="D10:D66">E10/1.2</f>
        <v>166.66666666666669</v>
      </c>
      <c r="E10" s="46">
        <v>200</v>
      </c>
      <c r="F10" s="47">
        <f aca="true" t="shared" si="1" ref="F10:F66">ROUND(E10/1.2/2.3,0)</f>
        <v>72</v>
      </c>
    </row>
    <row r="11" spans="2:6" ht="12.75">
      <c r="B11" s="14">
        <v>0.37847222222222227</v>
      </c>
      <c r="C11" s="45" t="s">
        <v>51</v>
      </c>
      <c r="D11" s="48">
        <f t="shared" si="0"/>
        <v>166.66666666666669</v>
      </c>
      <c r="E11" s="46">
        <v>200</v>
      </c>
      <c r="F11" s="47">
        <f t="shared" si="1"/>
        <v>72</v>
      </c>
    </row>
    <row r="12" spans="2:6" ht="12.75">
      <c r="B12" s="14">
        <v>0.4236111111111111</v>
      </c>
      <c r="C12" s="45" t="s">
        <v>27</v>
      </c>
      <c r="D12" s="48">
        <f t="shared" si="0"/>
        <v>233.33333333333334</v>
      </c>
      <c r="E12" s="46">
        <v>280</v>
      </c>
      <c r="F12" s="47">
        <f t="shared" si="1"/>
        <v>101</v>
      </c>
    </row>
    <row r="13" spans="2:6" ht="12.75">
      <c r="B13" s="14">
        <v>0.4375</v>
      </c>
      <c r="C13" s="45" t="s">
        <v>28</v>
      </c>
      <c r="D13" s="48">
        <f t="shared" si="0"/>
        <v>233.33333333333334</v>
      </c>
      <c r="E13" s="46">
        <v>280</v>
      </c>
      <c r="F13" s="47">
        <f t="shared" si="1"/>
        <v>101</v>
      </c>
    </row>
    <row r="14" spans="2:6" ht="12.75">
      <c r="B14" s="14">
        <v>0.4861111111111111</v>
      </c>
      <c r="C14" s="45" t="s">
        <v>51</v>
      </c>
      <c r="D14" s="48">
        <f t="shared" si="0"/>
        <v>233.33333333333334</v>
      </c>
      <c r="E14" s="46">
        <v>280</v>
      </c>
      <c r="F14" s="47">
        <f t="shared" si="1"/>
        <v>101</v>
      </c>
    </row>
    <row r="15" spans="2:6" ht="12.75">
      <c r="B15" s="14">
        <v>0.5208333333333334</v>
      </c>
      <c r="C15" s="45" t="s">
        <v>51</v>
      </c>
      <c r="D15" s="48">
        <f t="shared" si="0"/>
        <v>233.33333333333334</v>
      </c>
      <c r="E15" s="46">
        <v>280</v>
      </c>
      <c r="F15" s="47">
        <f t="shared" si="1"/>
        <v>101</v>
      </c>
    </row>
    <row r="16" spans="2:6" ht="12.75">
      <c r="B16" s="14">
        <v>0.5555555555555556</v>
      </c>
      <c r="C16" s="45" t="s">
        <v>55</v>
      </c>
      <c r="D16" s="48">
        <f t="shared" si="0"/>
        <v>300</v>
      </c>
      <c r="E16" s="46">
        <v>360</v>
      </c>
      <c r="F16" s="47">
        <f t="shared" si="1"/>
        <v>130</v>
      </c>
    </row>
    <row r="17" spans="2:6" ht="12.75">
      <c r="B17" s="14">
        <v>0.597222222222222</v>
      </c>
      <c r="C17" s="45" t="s">
        <v>55</v>
      </c>
      <c r="D17" s="48">
        <f t="shared" si="0"/>
        <v>300</v>
      </c>
      <c r="E17" s="46">
        <v>360</v>
      </c>
      <c r="F17" s="47">
        <f t="shared" si="1"/>
        <v>130</v>
      </c>
    </row>
    <row r="18" spans="2:6" ht="12.75">
      <c r="B18" s="14">
        <v>0.6319444444444444</v>
      </c>
      <c r="C18" s="45" t="s">
        <v>55</v>
      </c>
      <c r="D18" s="48">
        <f t="shared" si="0"/>
        <v>300</v>
      </c>
      <c r="E18" s="46">
        <v>360</v>
      </c>
      <c r="F18" s="47">
        <f t="shared" si="1"/>
        <v>130</v>
      </c>
    </row>
    <row r="19" spans="2:6" ht="12.75">
      <c r="B19" s="14">
        <v>0.708333333333333</v>
      </c>
      <c r="C19" s="45" t="s">
        <v>55</v>
      </c>
      <c r="D19" s="48">
        <f t="shared" si="0"/>
        <v>300</v>
      </c>
      <c r="E19" s="46">
        <v>360</v>
      </c>
      <c r="F19" s="47">
        <f t="shared" si="1"/>
        <v>130</v>
      </c>
    </row>
    <row r="20" spans="2:6" ht="12.75">
      <c r="B20" s="14">
        <v>0.7465277777777778</v>
      </c>
      <c r="C20" s="45" t="s">
        <v>29</v>
      </c>
      <c r="D20" s="48">
        <f t="shared" si="0"/>
        <v>650</v>
      </c>
      <c r="E20" s="46">
        <v>780</v>
      </c>
      <c r="F20" s="47">
        <f t="shared" si="1"/>
        <v>283</v>
      </c>
    </row>
    <row r="21" spans="2:6" ht="12.75">
      <c r="B21" s="14">
        <v>0.7916666666666666</v>
      </c>
      <c r="C21" s="45" t="s">
        <v>53</v>
      </c>
      <c r="D21" s="48">
        <f t="shared" si="0"/>
        <v>1383.3333333333335</v>
      </c>
      <c r="E21" s="46">
        <v>1660</v>
      </c>
      <c r="F21" s="47">
        <f t="shared" si="1"/>
        <v>601</v>
      </c>
    </row>
    <row r="22" spans="2:6" ht="12.75">
      <c r="B22" s="14">
        <v>0.8333333333333334</v>
      </c>
      <c r="C22" s="45" t="s">
        <v>51</v>
      </c>
      <c r="D22" s="48">
        <f t="shared" si="0"/>
        <v>1500</v>
      </c>
      <c r="E22" s="46">
        <v>1800</v>
      </c>
      <c r="F22" s="47">
        <f t="shared" si="1"/>
        <v>652</v>
      </c>
    </row>
    <row r="23" spans="2:6" ht="12.75">
      <c r="B23" s="14">
        <v>0.8819444444444445</v>
      </c>
      <c r="C23" s="15" t="s">
        <v>30</v>
      </c>
      <c r="D23" s="48">
        <f t="shared" si="0"/>
        <v>1775</v>
      </c>
      <c r="E23" s="46">
        <v>2130</v>
      </c>
      <c r="F23" s="47">
        <f t="shared" si="1"/>
        <v>772</v>
      </c>
    </row>
    <row r="24" spans="2:6" ht="12.75">
      <c r="B24" s="14">
        <v>0.9236111111111112</v>
      </c>
      <c r="C24" s="15" t="s">
        <v>51</v>
      </c>
      <c r="D24" s="48">
        <f t="shared" si="0"/>
        <v>808.3333333333334</v>
      </c>
      <c r="E24" s="46">
        <v>970</v>
      </c>
      <c r="F24" s="47">
        <f t="shared" si="1"/>
        <v>351</v>
      </c>
    </row>
    <row r="25" spans="2:6" ht="12.75">
      <c r="B25" s="14">
        <v>0.9652777777777778</v>
      </c>
      <c r="C25" s="15" t="s">
        <v>61</v>
      </c>
      <c r="D25" s="48">
        <f t="shared" si="0"/>
        <v>808.3333333333334</v>
      </c>
      <c r="E25" s="46">
        <v>970</v>
      </c>
      <c r="F25" s="47">
        <f t="shared" si="1"/>
        <v>351</v>
      </c>
    </row>
    <row r="26" spans="2:6" ht="12.75">
      <c r="B26" s="14">
        <v>0.9652777777777778</v>
      </c>
      <c r="C26" s="15" t="s">
        <v>54</v>
      </c>
      <c r="D26" s="48">
        <f t="shared" si="0"/>
        <v>208.33333333333334</v>
      </c>
      <c r="E26" s="46">
        <v>250</v>
      </c>
      <c r="F26" s="47">
        <f t="shared" si="1"/>
        <v>91</v>
      </c>
    </row>
    <row r="27" spans="2:6" ht="12.75">
      <c r="B27" s="14" t="s">
        <v>60</v>
      </c>
      <c r="C27" s="15" t="s">
        <v>59</v>
      </c>
      <c r="D27" s="48">
        <f t="shared" si="0"/>
        <v>208.33333333333334</v>
      </c>
      <c r="E27" s="46">
        <v>250</v>
      </c>
      <c r="F27" s="47">
        <f t="shared" si="1"/>
        <v>91</v>
      </c>
    </row>
    <row r="28" spans="2:6" ht="12.75">
      <c r="B28" s="14">
        <v>0</v>
      </c>
      <c r="C28" s="15" t="s">
        <v>31</v>
      </c>
      <c r="D28" s="48">
        <f t="shared" si="0"/>
        <v>75</v>
      </c>
      <c r="E28" s="46">
        <v>90</v>
      </c>
      <c r="F28" s="47">
        <f t="shared" si="1"/>
        <v>33</v>
      </c>
    </row>
    <row r="29" spans="2:6" ht="13.5" thickBot="1">
      <c r="B29" s="14">
        <v>0.041666666666666664</v>
      </c>
      <c r="C29" s="15" t="s">
        <v>31</v>
      </c>
      <c r="D29" s="48">
        <f t="shared" si="0"/>
        <v>75</v>
      </c>
      <c r="E29" s="46">
        <v>90</v>
      </c>
      <c r="F29" s="47">
        <f t="shared" si="1"/>
        <v>33</v>
      </c>
    </row>
    <row r="30" spans="2:6" ht="13.5" thickBot="1">
      <c r="B30" s="85" t="s">
        <v>32</v>
      </c>
      <c r="C30" s="86"/>
      <c r="D30" s="86"/>
      <c r="E30" s="86"/>
      <c r="F30" s="87"/>
    </row>
    <row r="31" spans="2:6" ht="12.75">
      <c r="B31" s="14">
        <v>0.2916666666666667</v>
      </c>
      <c r="C31" s="15" t="s">
        <v>50</v>
      </c>
      <c r="D31" s="48">
        <f t="shared" si="0"/>
        <v>166.66666666666669</v>
      </c>
      <c r="E31" s="46">
        <v>200</v>
      </c>
      <c r="F31" s="47">
        <f t="shared" si="1"/>
        <v>72</v>
      </c>
    </row>
    <row r="32" spans="2:6" ht="12.75">
      <c r="B32" s="14">
        <v>0.3333333333333333</v>
      </c>
      <c r="C32" s="15" t="s">
        <v>50</v>
      </c>
      <c r="D32" s="48">
        <f t="shared" si="0"/>
        <v>166.66666666666669</v>
      </c>
      <c r="E32" s="46">
        <v>200</v>
      </c>
      <c r="F32" s="47">
        <f t="shared" si="1"/>
        <v>72</v>
      </c>
    </row>
    <row r="33" spans="2:6" ht="12.75">
      <c r="B33" s="14">
        <v>0.37847222222222227</v>
      </c>
      <c r="C33" s="15" t="s">
        <v>51</v>
      </c>
      <c r="D33" s="48">
        <f t="shared" si="0"/>
        <v>166.66666666666669</v>
      </c>
      <c r="E33" s="46">
        <v>200</v>
      </c>
      <c r="F33" s="47">
        <f t="shared" si="1"/>
        <v>72</v>
      </c>
    </row>
    <row r="34" spans="2:6" ht="12.75">
      <c r="B34" s="14">
        <v>0.37847222222222227</v>
      </c>
      <c r="C34" s="15" t="s">
        <v>56</v>
      </c>
      <c r="D34" s="48">
        <f t="shared" si="0"/>
        <v>350</v>
      </c>
      <c r="E34" s="46">
        <v>420</v>
      </c>
      <c r="F34" s="47">
        <f t="shared" si="1"/>
        <v>152</v>
      </c>
    </row>
    <row r="35" spans="2:6" ht="12.75">
      <c r="B35" s="14">
        <v>0.4166666666666667</v>
      </c>
      <c r="C35" s="15" t="s">
        <v>51</v>
      </c>
      <c r="D35" s="48">
        <f t="shared" si="0"/>
        <v>350</v>
      </c>
      <c r="E35" s="46">
        <v>420</v>
      </c>
      <c r="F35" s="47">
        <f t="shared" si="1"/>
        <v>152</v>
      </c>
    </row>
    <row r="36" spans="2:6" ht="12.75">
      <c r="B36" s="14">
        <v>0.4583333333333333</v>
      </c>
      <c r="C36" s="15" t="s">
        <v>51</v>
      </c>
      <c r="D36" s="48">
        <f t="shared" si="0"/>
        <v>350</v>
      </c>
      <c r="E36" s="46">
        <v>420</v>
      </c>
      <c r="F36" s="47">
        <f t="shared" si="1"/>
        <v>152</v>
      </c>
    </row>
    <row r="37" spans="2:6" ht="12.75">
      <c r="B37" s="14">
        <v>0.5</v>
      </c>
      <c r="C37" s="15" t="s">
        <v>51</v>
      </c>
      <c r="D37" s="48">
        <f t="shared" si="0"/>
        <v>350</v>
      </c>
      <c r="E37" s="46">
        <v>420</v>
      </c>
      <c r="F37" s="47">
        <f t="shared" si="1"/>
        <v>152</v>
      </c>
    </row>
    <row r="38" spans="2:6" ht="12.75">
      <c r="B38" s="14">
        <v>0.548611111111111</v>
      </c>
      <c r="C38" s="15" t="s">
        <v>51</v>
      </c>
      <c r="D38" s="48">
        <f t="shared" si="0"/>
        <v>350</v>
      </c>
      <c r="E38" s="46">
        <v>420</v>
      </c>
      <c r="F38" s="47">
        <f t="shared" si="1"/>
        <v>152</v>
      </c>
    </row>
    <row r="39" spans="2:6" ht="12.75">
      <c r="B39" s="14">
        <v>0.6041666666666666</v>
      </c>
      <c r="C39" s="15" t="s">
        <v>51</v>
      </c>
      <c r="D39" s="48">
        <f t="shared" si="0"/>
        <v>350</v>
      </c>
      <c r="E39" s="46">
        <v>420</v>
      </c>
      <c r="F39" s="47">
        <f t="shared" si="1"/>
        <v>152</v>
      </c>
    </row>
    <row r="40" spans="2:6" ht="12.75">
      <c r="B40" s="14">
        <v>0.6458333333333334</v>
      </c>
      <c r="C40" s="15" t="s">
        <v>33</v>
      </c>
      <c r="D40" s="48">
        <f t="shared" si="0"/>
        <v>350</v>
      </c>
      <c r="E40" s="46">
        <v>420</v>
      </c>
      <c r="F40" s="47">
        <f t="shared" si="1"/>
        <v>152</v>
      </c>
    </row>
    <row r="41" spans="2:6" ht="12.75">
      <c r="B41" s="14">
        <v>0.6805555555555555</v>
      </c>
      <c r="C41" s="15" t="s">
        <v>51</v>
      </c>
      <c r="D41" s="48">
        <f t="shared" si="0"/>
        <v>350</v>
      </c>
      <c r="E41" s="46">
        <v>420</v>
      </c>
      <c r="F41" s="47">
        <f t="shared" si="1"/>
        <v>152</v>
      </c>
    </row>
    <row r="42" spans="2:6" ht="12.75">
      <c r="B42" s="14">
        <v>0.7222222222222222</v>
      </c>
      <c r="C42" s="15" t="s">
        <v>51</v>
      </c>
      <c r="D42" s="48">
        <f t="shared" si="0"/>
        <v>350</v>
      </c>
      <c r="E42" s="46">
        <v>420</v>
      </c>
      <c r="F42" s="47">
        <f t="shared" si="1"/>
        <v>152</v>
      </c>
    </row>
    <row r="43" spans="2:6" ht="12.75">
      <c r="B43" s="14">
        <v>0.7465277777777778</v>
      </c>
      <c r="C43" s="15" t="s">
        <v>29</v>
      </c>
      <c r="D43" s="48">
        <f t="shared" si="0"/>
        <v>650</v>
      </c>
      <c r="E43" s="46">
        <v>780</v>
      </c>
      <c r="F43" s="47">
        <f t="shared" si="1"/>
        <v>283</v>
      </c>
    </row>
    <row r="44" spans="2:6" ht="12.75">
      <c r="B44" s="14">
        <v>0.7916666666666666</v>
      </c>
      <c r="C44" s="15" t="s">
        <v>51</v>
      </c>
      <c r="D44" s="48">
        <f t="shared" si="0"/>
        <v>1500</v>
      </c>
      <c r="E44" s="46">
        <v>1800</v>
      </c>
      <c r="F44" s="47">
        <f t="shared" si="1"/>
        <v>652</v>
      </c>
    </row>
    <row r="45" spans="2:6" ht="12.75">
      <c r="B45" s="14" t="s">
        <v>35</v>
      </c>
      <c r="C45" s="15" t="s">
        <v>36</v>
      </c>
      <c r="D45" s="48">
        <f t="shared" si="0"/>
        <v>1500</v>
      </c>
      <c r="E45" s="46">
        <v>1800</v>
      </c>
      <c r="F45" s="47">
        <f t="shared" si="1"/>
        <v>652</v>
      </c>
    </row>
    <row r="46" spans="2:6" ht="12.75">
      <c r="B46" s="14">
        <v>0.8819444444444445</v>
      </c>
      <c r="C46" s="15" t="s">
        <v>51</v>
      </c>
      <c r="D46" s="48">
        <f t="shared" si="0"/>
        <v>1775</v>
      </c>
      <c r="E46" s="46">
        <v>2130</v>
      </c>
      <c r="F46" s="47">
        <f t="shared" si="1"/>
        <v>772</v>
      </c>
    </row>
    <row r="47" spans="2:6" ht="12.75">
      <c r="B47" s="14">
        <v>0.9166666666666666</v>
      </c>
      <c r="C47" s="15" t="s">
        <v>44</v>
      </c>
      <c r="D47" s="48">
        <f t="shared" si="0"/>
        <v>1500</v>
      </c>
      <c r="E47" s="46">
        <v>1800</v>
      </c>
      <c r="F47" s="47">
        <f t="shared" si="1"/>
        <v>652</v>
      </c>
    </row>
    <row r="48" spans="2:6" ht="12.75">
      <c r="B48" s="14">
        <v>0.9166666666666666</v>
      </c>
      <c r="C48" s="15" t="s">
        <v>55</v>
      </c>
      <c r="D48" s="48">
        <f t="shared" si="0"/>
        <v>1041.6666666666667</v>
      </c>
      <c r="E48" s="46">
        <v>1250</v>
      </c>
      <c r="F48" s="47">
        <f t="shared" si="1"/>
        <v>453</v>
      </c>
    </row>
    <row r="49" spans="2:6" ht="12.75">
      <c r="B49" s="14">
        <v>0.9583333333333334</v>
      </c>
      <c r="C49" s="15" t="s">
        <v>55</v>
      </c>
      <c r="D49" s="48">
        <f t="shared" si="0"/>
        <v>441.6666666666667</v>
      </c>
      <c r="E49" s="46">
        <v>530</v>
      </c>
      <c r="F49" s="47">
        <f t="shared" si="1"/>
        <v>192</v>
      </c>
    </row>
    <row r="50" spans="2:6" ht="12.75">
      <c r="B50" s="14" t="s">
        <v>60</v>
      </c>
      <c r="C50" s="15" t="s">
        <v>59</v>
      </c>
      <c r="D50" s="48">
        <f t="shared" si="0"/>
        <v>208.33333333333334</v>
      </c>
      <c r="E50" s="46">
        <v>250</v>
      </c>
      <c r="F50" s="47">
        <f t="shared" si="1"/>
        <v>91</v>
      </c>
    </row>
    <row r="51" spans="2:6" ht="12.75">
      <c r="B51" s="14">
        <v>0</v>
      </c>
      <c r="C51" s="15" t="s">
        <v>44</v>
      </c>
      <c r="D51" s="48">
        <f t="shared" si="0"/>
        <v>191.66666666666669</v>
      </c>
      <c r="E51" s="46">
        <v>230</v>
      </c>
      <c r="F51" s="47">
        <f t="shared" si="1"/>
        <v>83</v>
      </c>
    </row>
    <row r="52" spans="2:6" ht="12.75">
      <c r="B52" s="14">
        <v>0</v>
      </c>
      <c r="C52" s="15" t="s">
        <v>55</v>
      </c>
      <c r="D52" s="48">
        <f t="shared" si="0"/>
        <v>75</v>
      </c>
      <c r="E52" s="46">
        <v>90</v>
      </c>
      <c r="F52" s="47">
        <f t="shared" si="1"/>
        <v>33</v>
      </c>
    </row>
    <row r="53" spans="2:6" ht="13.5" thickBot="1">
      <c r="B53" s="14">
        <v>0.041666666666666664</v>
      </c>
      <c r="C53" s="15" t="s">
        <v>55</v>
      </c>
      <c r="D53" s="48">
        <f t="shared" si="0"/>
        <v>75</v>
      </c>
      <c r="E53" s="46">
        <v>90</v>
      </c>
      <c r="F53" s="47">
        <f t="shared" si="1"/>
        <v>33</v>
      </c>
    </row>
    <row r="54" spans="2:6" ht="13.5" thickBot="1">
      <c r="B54" s="85" t="s">
        <v>37</v>
      </c>
      <c r="C54" s="86"/>
      <c r="D54" s="86"/>
      <c r="E54" s="86"/>
      <c r="F54" s="87"/>
    </row>
    <row r="55" spans="2:6" ht="12.75">
      <c r="B55" s="14">
        <v>0.2916666666666667</v>
      </c>
      <c r="C55" s="15" t="s">
        <v>50</v>
      </c>
      <c r="D55" s="48">
        <f t="shared" si="0"/>
        <v>166.66666666666669</v>
      </c>
      <c r="E55" s="46">
        <v>200</v>
      </c>
      <c r="F55" s="47">
        <f t="shared" si="1"/>
        <v>72</v>
      </c>
    </row>
    <row r="56" spans="2:6" ht="12.75">
      <c r="B56" s="14">
        <v>0.3333333333333333</v>
      </c>
      <c r="C56" s="15" t="s">
        <v>50</v>
      </c>
      <c r="D56" s="48">
        <f t="shared" si="0"/>
        <v>166.66666666666669</v>
      </c>
      <c r="E56" s="46">
        <v>200</v>
      </c>
      <c r="F56" s="47">
        <f t="shared" si="1"/>
        <v>72</v>
      </c>
    </row>
    <row r="57" spans="2:6" ht="12.75">
      <c r="B57" s="14">
        <v>0.37847222222222227</v>
      </c>
      <c r="C57" s="15" t="s">
        <v>51</v>
      </c>
      <c r="D57" s="48">
        <f t="shared" si="0"/>
        <v>166.66666666666669</v>
      </c>
      <c r="E57" s="46">
        <v>200</v>
      </c>
      <c r="F57" s="47">
        <f t="shared" si="1"/>
        <v>72</v>
      </c>
    </row>
    <row r="58" spans="2:6" ht="12.75">
      <c r="B58" s="14">
        <v>0.37847222222222227</v>
      </c>
      <c r="C58" s="15" t="s">
        <v>56</v>
      </c>
      <c r="D58" s="48">
        <f t="shared" si="0"/>
        <v>350</v>
      </c>
      <c r="E58" s="46">
        <v>420</v>
      </c>
      <c r="F58" s="47">
        <f t="shared" si="1"/>
        <v>152</v>
      </c>
    </row>
    <row r="59" spans="2:6" ht="12.75">
      <c r="B59" s="14">
        <v>0.4166666666666667</v>
      </c>
      <c r="C59" s="15" t="s">
        <v>51</v>
      </c>
      <c r="D59" s="48">
        <f t="shared" si="0"/>
        <v>350</v>
      </c>
      <c r="E59" s="46">
        <v>420</v>
      </c>
      <c r="F59" s="47">
        <f t="shared" si="1"/>
        <v>152</v>
      </c>
    </row>
    <row r="60" spans="2:6" ht="12.75">
      <c r="B60" s="14">
        <v>0.4583333333333333</v>
      </c>
      <c r="C60" s="15" t="s">
        <v>51</v>
      </c>
      <c r="D60" s="48">
        <f t="shared" si="0"/>
        <v>350</v>
      </c>
      <c r="E60" s="46">
        <v>420</v>
      </c>
      <c r="F60" s="47">
        <f t="shared" si="1"/>
        <v>152</v>
      </c>
    </row>
    <row r="61" spans="2:6" ht="12.75">
      <c r="B61" s="14">
        <v>0.5</v>
      </c>
      <c r="C61" s="15" t="s">
        <v>51</v>
      </c>
      <c r="D61" s="48">
        <f t="shared" si="0"/>
        <v>350</v>
      </c>
      <c r="E61" s="46">
        <v>420</v>
      </c>
      <c r="F61" s="47">
        <f t="shared" si="1"/>
        <v>152</v>
      </c>
    </row>
    <row r="62" spans="2:6" ht="12.75">
      <c r="B62" s="14">
        <v>0.548611111111111</v>
      </c>
      <c r="C62" s="15" t="s">
        <v>51</v>
      </c>
      <c r="D62" s="48">
        <f t="shared" si="0"/>
        <v>350</v>
      </c>
      <c r="E62" s="46">
        <v>420</v>
      </c>
      <c r="F62" s="47">
        <f t="shared" si="1"/>
        <v>152</v>
      </c>
    </row>
    <row r="63" spans="2:6" ht="12.75">
      <c r="B63" s="14">
        <v>0.6041666666666666</v>
      </c>
      <c r="C63" s="15" t="s">
        <v>51</v>
      </c>
      <c r="D63" s="48">
        <f t="shared" si="0"/>
        <v>350</v>
      </c>
      <c r="E63" s="46">
        <v>420</v>
      </c>
      <c r="F63" s="47">
        <f t="shared" si="1"/>
        <v>152</v>
      </c>
    </row>
    <row r="64" spans="2:6" ht="12.75">
      <c r="B64" s="14">
        <v>0.6458333333333334</v>
      </c>
      <c r="C64" s="15" t="s">
        <v>33</v>
      </c>
      <c r="D64" s="48">
        <f t="shared" si="0"/>
        <v>350</v>
      </c>
      <c r="E64" s="46">
        <v>420</v>
      </c>
      <c r="F64" s="47">
        <f t="shared" si="1"/>
        <v>152</v>
      </c>
    </row>
    <row r="65" spans="2:6" ht="12.75">
      <c r="B65" s="14">
        <v>0.6805555555555555</v>
      </c>
      <c r="C65" s="15" t="s">
        <v>51</v>
      </c>
      <c r="D65" s="48">
        <f t="shared" si="0"/>
        <v>350</v>
      </c>
      <c r="E65" s="46">
        <v>420</v>
      </c>
      <c r="F65" s="47">
        <f t="shared" si="1"/>
        <v>152</v>
      </c>
    </row>
    <row r="66" spans="2:6" ht="12.75">
      <c r="B66" s="14">
        <v>0.7222222222222222</v>
      </c>
      <c r="C66" s="15" t="s">
        <v>51</v>
      </c>
      <c r="D66" s="48">
        <f t="shared" si="0"/>
        <v>350</v>
      </c>
      <c r="E66" s="46">
        <v>420</v>
      </c>
      <c r="F66" s="47">
        <f t="shared" si="1"/>
        <v>152</v>
      </c>
    </row>
    <row r="67" spans="2:6" ht="12.75">
      <c r="B67" s="14">
        <v>0.7465277777777778</v>
      </c>
      <c r="C67" s="15" t="s">
        <v>29</v>
      </c>
      <c r="D67" s="48">
        <f aca="true" t="shared" si="2" ref="D67:D77">E67/1.2</f>
        <v>650</v>
      </c>
      <c r="E67" s="46">
        <v>780</v>
      </c>
      <c r="F67" s="47">
        <f aca="true" t="shared" si="3" ref="F67:F77">ROUND(E67/1.2/2.3,0)</f>
        <v>283</v>
      </c>
    </row>
    <row r="68" spans="2:6" ht="12.75">
      <c r="B68" s="14">
        <v>0.7916666666666666</v>
      </c>
      <c r="C68" s="15" t="s">
        <v>51</v>
      </c>
      <c r="D68" s="48">
        <f t="shared" si="2"/>
        <v>1500</v>
      </c>
      <c r="E68" s="46">
        <v>1800</v>
      </c>
      <c r="F68" s="47">
        <f t="shared" si="3"/>
        <v>652</v>
      </c>
    </row>
    <row r="69" spans="2:6" ht="12.75">
      <c r="B69" s="14" t="s">
        <v>35</v>
      </c>
      <c r="C69" s="15" t="s">
        <v>36</v>
      </c>
      <c r="D69" s="48">
        <f t="shared" si="2"/>
        <v>1500</v>
      </c>
      <c r="E69" s="46">
        <v>1800</v>
      </c>
      <c r="F69" s="47">
        <f t="shared" si="3"/>
        <v>652</v>
      </c>
    </row>
    <row r="70" spans="2:6" ht="12.75">
      <c r="B70" s="14">
        <v>0.8819444444444445</v>
      </c>
      <c r="C70" s="15" t="s">
        <v>51</v>
      </c>
      <c r="D70" s="48">
        <f t="shared" si="2"/>
        <v>1775</v>
      </c>
      <c r="E70" s="46">
        <v>2130</v>
      </c>
      <c r="F70" s="47">
        <f t="shared" si="3"/>
        <v>772</v>
      </c>
    </row>
    <row r="71" spans="2:6" ht="12.75">
      <c r="B71" s="14">
        <v>0.9166666666666666</v>
      </c>
      <c r="C71" s="15" t="s">
        <v>44</v>
      </c>
      <c r="D71" s="48">
        <f t="shared" si="2"/>
        <v>1500</v>
      </c>
      <c r="E71" s="46">
        <v>1800</v>
      </c>
      <c r="F71" s="47">
        <f t="shared" si="3"/>
        <v>652</v>
      </c>
    </row>
    <row r="72" spans="2:6" ht="12.75">
      <c r="B72" s="14">
        <v>0.9166666666666666</v>
      </c>
      <c r="C72" s="15" t="s">
        <v>55</v>
      </c>
      <c r="D72" s="48">
        <f t="shared" si="2"/>
        <v>1041.6666666666667</v>
      </c>
      <c r="E72" s="46">
        <v>1250</v>
      </c>
      <c r="F72" s="47">
        <f t="shared" si="3"/>
        <v>453</v>
      </c>
    </row>
    <row r="73" spans="2:6" ht="12.75">
      <c r="B73" s="14">
        <v>0.9583333333333334</v>
      </c>
      <c r="C73" s="15" t="s">
        <v>55</v>
      </c>
      <c r="D73" s="48">
        <f t="shared" si="2"/>
        <v>441.6666666666667</v>
      </c>
      <c r="E73" s="46">
        <v>530</v>
      </c>
      <c r="F73" s="47">
        <f t="shared" si="3"/>
        <v>192</v>
      </c>
    </row>
    <row r="74" spans="2:6" ht="12.75">
      <c r="B74" s="14" t="s">
        <v>60</v>
      </c>
      <c r="C74" s="15" t="s">
        <v>59</v>
      </c>
      <c r="D74" s="48">
        <f t="shared" si="2"/>
        <v>208.33333333333334</v>
      </c>
      <c r="E74" s="46">
        <v>250</v>
      </c>
      <c r="F74" s="47">
        <f t="shared" si="3"/>
        <v>91</v>
      </c>
    </row>
    <row r="75" spans="2:6" ht="12.75">
      <c r="B75" s="14">
        <v>0</v>
      </c>
      <c r="C75" s="15" t="s">
        <v>44</v>
      </c>
      <c r="D75" s="48">
        <f t="shared" si="2"/>
        <v>191.66666666666669</v>
      </c>
      <c r="E75" s="46">
        <v>230</v>
      </c>
      <c r="F75" s="47">
        <f t="shared" si="3"/>
        <v>83</v>
      </c>
    </row>
    <row r="76" spans="2:6" ht="12.75">
      <c r="B76" s="14">
        <v>0</v>
      </c>
      <c r="C76" s="15" t="s">
        <v>55</v>
      </c>
      <c r="D76" s="48">
        <f t="shared" si="2"/>
        <v>75</v>
      </c>
      <c r="E76" s="46">
        <v>90</v>
      </c>
      <c r="F76" s="47">
        <f t="shared" si="3"/>
        <v>33</v>
      </c>
    </row>
    <row r="77" spans="2:6" ht="13.5" thickBot="1">
      <c r="B77" s="14">
        <v>0.041666666666666664</v>
      </c>
      <c r="C77" s="15" t="s">
        <v>55</v>
      </c>
      <c r="D77" s="48">
        <f t="shared" si="2"/>
        <v>75</v>
      </c>
      <c r="E77" s="46">
        <v>90</v>
      </c>
      <c r="F77" s="47">
        <f t="shared" si="3"/>
        <v>33</v>
      </c>
    </row>
    <row r="78" spans="2:6" ht="13.5" thickBot="1">
      <c r="B78" s="85" t="s">
        <v>38</v>
      </c>
      <c r="C78" s="86"/>
      <c r="D78" s="86"/>
      <c r="E78" s="86"/>
      <c r="F78" s="87"/>
    </row>
    <row r="79" spans="2:6" ht="12.75">
      <c r="B79" s="14">
        <v>0.2916666666666667</v>
      </c>
      <c r="C79" s="15" t="s">
        <v>50</v>
      </c>
      <c r="D79" s="48">
        <f aca="true" t="shared" si="4" ref="D79:D101">E79/1.2</f>
        <v>166.66666666666669</v>
      </c>
      <c r="E79" s="46">
        <v>200</v>
      </c>
      <c r="F79" s="47">
        <f aca="true" t="shared" si="5" ref="F79:F101">ROUND(E79/1.2/2.3,0)</f>
        <v>72</v>
      </c>
    </row>
    <row r="80" spans="2:6" ht="12.75">
      <c r="B80" s="14">
        <v>0.3333333333333333</v>
      </c>
      <c r="C80" s="15" t="s">
        <v>50</v>
      </c>
      <c r="D80" s="48">
        <f t="shared" si="4"/>
        <v>166.66666666666669</v>
      </c>
      <c r="E80" s="46">
        <v>200</v>
      </c>
      <c r="F80" s="47">
        <f t="shared" si="5"/>
        <v>72</v>
      </c>
    </row>
    <row r="81" spans="2:6" ht="12.75">
      <c r="B81" s="14">
        <v>0.37847222222222227</v>
      </c>
      <c r="C81" s="15" t="s">
        <v>51</v>
      </c>
      <c r="D81" s="48">
        <f t="shared" si="4"/>
        <v>166.66666666666669</v>
      </c>
      <c r="E81" s="46">
        <v>200</v>
      </c>
      <c r="F81" s="47">
        <f t="shared" si="5"/>
        <v>72</v>
      </c>
    </row>
    <row r="82" spans="2:6" ht="12.75">
      <c r="B82" s="14">
        <v>0.37847222222222227</v>
      </c>
      <c r="C82" s="15" t="s">
        <v>56</v>
      </c>
      <c r="D82" s="48">
        <f t="shared" si="4"/>
        <v>350</v>
      </c>
      <c r="E82" s="46">
        <v>420</v>
      </c>
      <c r="F82" s="47">
        <f t="shared" si="5"/>
        <v>152</v>
      </c>
    </row>
    <row r="83" spans="2:6" ht="12.75">
      <c r="B83" s="14">
        <v>0.4166666666666667</v>
      </c>
      <c r="C83" s="15" t="s">
        <v>51</v>
      </c>
      <c r="D83" s="48">
        <f t="shared" si="4"/>
        <v>350</v>
      </c>
      <c r="E83" s="46">
        <v>420</v>
      </c>
      <c r="F83" s="47">
        <f t="shared" si="5"/>
        <v>152</v>
      </c>
    </row>
    <row r="84" spans="2:6" ht="12.75">
      <c r="B84" s="14">
        <v>0.4583333333333333</v>
      </c>
      <c r="C84" s="15" t="s">
        <v>51</v>
      </c>
      <c r="D84" s="48">
        <f t="shared" si="4"/>
        <v>350</v>
      </c>
      <c r="E84" s="46">
        <v>420</v>
      </c>
      <c r="F84" s="47">
        <f t="shared" si="5"/>
        <v>152</v>
      </c>
    </row>
    <row r="85" spans="2:6" ht="12.75">
      <c r="B85" s="14">
        <v>0.5</v>
      </c>
      <c r="C85" s="15" t="s">
        <v>51</v>
      </c>
      <c r="D85" s="48">
        <f t="shared" si="4"/>
        <v>350</v>
      </c>
      <c r="E85" s="46">
        <v>420</v>
      </c>
      <c r="F85" s="47">
        <f t="shared" si="5"/>
        <v>152</v>
      </c>
    </row>
    <row r="86" spans="2:6" ht="12.75">
      <c r="B86" s="14">
        <v>0.548611111111111</v>
      </c>
      <c r="C86" s="15" t="s">
        <v>51</v>
      </c>
      <c r="D86" s="48">
        <f t="shared" si="4"/>
        <v>350</v>
      </c>
      <c r="E86" s="46">
        <v>420</v>
      </c>
      <c r="F86" s="47">
        <f t="shared" si="5"/>
        <v>152</v>
      </c>
    </row>
    <row r="87" spans="2:6" ht="12.75">
      <c r="B87" s="14">
        <v>0.6041666666666666</v>
      </c>
      <c r="C87" s="15" t="s">
        <v>51</v>
      </c>
      <c r="D87" s="48">
        <f t="shared" si="4"/>
        <v>350</v>
      </c>
      <c r="E87" s="46">
        <v>420</v>
      </c>
      <c r="F87" s="47">
        <f t="shared" si="5"/>
        <v>152</v>
      </c>
    </row>
    <row r="88" spans="2:6" ht="12.75">
      <c r="B88" s="14">
        <v>0.6458333333333334</v>
      </c>
      <c r="C88" s="15" t="s">
        <v>33</v>
      </c>
      <c r="D88" s="48">
        <f t="shared" si="4"/>
        <v>350</v>
      </c>
      <c r="E88" s="46">
        <v>420</v>
      </c>
      <c r="F88" s="47">
        <f t="shared" si="5"/>
        <v>152</v>
      </c>
    </row>
    <row r="89" spans="2:6" ht="12.75">
      <c r="B89" s="14">
        <v>0.6805555555555555</v>
      </c>
      <c r="C89" s="15" t="s">
        <v>51</v>
      </c>
      <c r="D89" s="48">
        <f t="shared" si="4"/>
        <v>350</v>
      </c>
      <c r="E89" s="46">
        <v>420</v>
      </c>
      <c r="F89" s="47">
        <f t="shared" si="5"/>
        <v>152</v>
      </c>
    </row>
    <row r="90" spans="2:6" ht="12.75">
      <c r="B90" s="14">
        <v>0.7222222222222222</v>
      </c>
      <c r="C90" s="15" t="s">
        <v>51</v>
      </c>
      <c r="D90" s="48">
        <f t="shared" si="4"/>
        <v>350</v>
      </c>
      <c r="E90" s="46">
        <v>420</v>
      </c>
      <c r="F90" s="47">
        <f t="shared" si="5"/>
        <v>152</v>
      </c>
    </row>
    <row r="91" spans="2:6" ht="12.75">
      <c r="B91" s="14">
        <v>0.7465277777777778</v>
      </c>
      <c r="C91" s="15" t="s">
        <v>29</v>
      </c>
      <c r="D91" s="48">
        <f t="shared" si="4"/>
        <v>650</v>
      </c>
      <c r="E91" s="46">
        <v>780</v>
      </c>
      <c r="F91" s="47">
        <f t="shared" si="5"/>
        <v>283</v>
      </c>
    </row>
    <row r="92" spans="2:6" ht="12.75">
      <c r="B92" s="14">
        <v>0.7916666666666666</v>
      </c>
      <c r="C92" s="15" t="s">
        <v>51</v>
      </c>
      <c r="D92" s="48">
        <f t="shared" si="4"/>
        <v>1500</v>
      </c>
      <c r="E92" s="46">
        <v>1800</v>
      </c>
      <c r="F92" s="47">
        <f t="shared" si="5"/>
        <v>652</v>
      </c>
    </row>
    <row r="93" spans="2:6" ht="12.75">
      <c r="B93" s="14" t="s">
        <v>35</v>
      </c>
      <c r="C93" s="15" t="s">
        <v>36</v>
      </c>
      <c r="D93" s="48">
        <f t="shared" si="4"/>
        <v>1500</v>
      </c>
      <c r="E93" s="46">
        <v>1800</v>
      </c>
      <c r="F93" s="47">
        <f t="shared" si="5"/>
        <v>652</v>
      </c>
    </row>
    <row r="94" spans="2:6" ht="12.75">
      <c r="B94" s="14">
        <v>0.8819444444444445</v>
      </c>
      <c r="C94" s="15" t="s">
        <v>51</v>
      </c>
      <c r="D94" s="48">
        <f t="shared" si="4"/>
        <v>1775</v>
      </c>
      <c r="E94" s="46">
        <v>2130</v>
      </c>
      <c r="F94" s="47">
        <f t="shared" si="5"/>
        <v>772</v>
      </c>
    </row>
    <row r="95" spans="2:6" ht="12.75">
      <c r="B95" s="14">
        <v>0.9166666666666666</v>
      </c>
      <c r="C95" s="15" t="s">
        <v>44</v>
      </c>
      <c r="D95" s="48">
        <f t="shared" si="4"/>
        <v>1500</v>
      </c>
      <c r="E95" s="46">
        <v>1800</v>
      </c>
      <c r="F95" s="47">
        <f t="shared" si="5"/>
        <v>652</v>
      </c>
    </row>
    <row r="96" spans="2:6" ht="12.75">
      <c r="B96" s="14">
        <v>0.9166666666666666</v>
      </c>
      <c r="C96" s="15" t="s">
        <v>55</v>
      </c>
      <c r="D96" s="48">
        <f t="shared" si="4"/>
        <v>1041.6666666666667</v>
      </c>
      <c r="E96" s="46">
        <v>1250</v>
      </c>
      <c r="F96" s="47">
        <f t="shared" si="5"/>
        <v>453</v>
      </c>
    </row>
    <row r="97" spans="2:6" ht="12.75">
      <c r="B97" s="14">
        <v>0.9583333333333334</v>
      </c>
      <c r="C97" s="15" t="s">
        <v>55</v>
      </c>
      <c r="D97" s="48">
        <f t="shared" si="4"/>
        <v>441.6666666666667</v>
      </c>
      <c r="E97" s="46">
        <v>530</v>
      </c>
      <c r="F97" s="47">
        <f t="shared" si="5"/>
        <v>192</v>
      </c>
    </row>
    <row r="98" spans="2:6" ht="12.75">
      <c r="B98" s="14" t="s">
        <v>60</v>
      </c>
      <c r="C98" s="15" t="s">
        <v>59</v>
      </c>
      <c r="D98" s="48">
        <f t="shared" si="4"/>
        <v>208.33333333333334</v>
      </c>
      <c r="E98" s="46">
        <v>250</v>
      </c>
      <c r="F98" s="47">
        <f t="shared" si="5"/>
        <v>91</v>
      </c>
    </row>
    <row r="99" spans="2:6" ht="12.75">
      <c r="B99" s="14">
        <v>0</v>
      </c>
      <c r="C99" s="15" t="s">
        <v>44</v>
      </c>
      <c r="D99" s="48">
        <f t="shared" si="4"/>
        <v>191.66666666666669</v>
      </c>
      <c r="E99" s="46">
        <v>230</v>
      </c>
      <c r="F99" s="47">
        <f t="shared" si="5"/>
        <v>83</v>
      </c>
    </row>
    <row r="100" spans="2:6" ht="12.75">
      <c r="B100" s="14">
        <v>0</v>
      </c>
      <c r="C100" s="15" t="s">
        <v>55</v>
      </c>
      <c r="D100" s="48">
        <f t="shared" si="4"/>
        <v>75</v>
      </c>
      <c r="E100" s="46">
        <v>90</v>
      </c>
      <c r="F100" s="47">
        <f t="shared" si="5"/>
        <v>33</v>
      </c>
    </row>
    <row r="101" spans="2:6" ht="13.5" thickBot="1">
      <c r="B101" s="14">
        <v>0.041666666666666664</v>
      </c>
      <c r="C101" s="15" t="s">
        <v>55</v>
      </c>
      <c r="D101" s="48">
        <f t="shared" si="4"/>
        <v>75</v>
      </c>
      <c r="E101" s="46">
        <v>90</v>
      </c>
      <c r="F101" s="47">
        <f t="shared" si="5"/>
        <v>33</v>
      </c>
    </row>
    <row r="102" spans="2:6" ht="13.5" thickBot="1">
      <c r="B102" s="85" t="s">
        <v>39</v>
      </c>
      <c r="C102" s="86"/>
      <c r="D102" s="86"/>
      <c r="E102" s="86"/>
      <c r="F102" s="87"/>
    </row>
    <row r="103" spans="2:6" ht="12.75">
      <c r="B103" s="14">
        <v>0.2916666666666667</v>
      </c>
      <c r="C103" s="15" t="s">
        <v>50</v>
      </c>
      <c r="D103" s="48">
        <f aca="true" t="shared" si="6" ref="D103:D124">E103/1.2</f>
        <v>166.66666666666669</v>
      </c>
      <c r="E103" s="46">
        <v>200</v>
      </c>
      <c r="F103" s="47">
        <f aca="true" t="shared" si="7" ref="F103:F124">ROUND(E103/1.2/2.3,0)</f>
        <v>72</v>
      </c>
    </row>
    <row r="104" spans="2:6" ht="12.75">
      <c r="B104" s="14">
        <v>0.3333333333333333</v>
      </c>
      <c r="C104" s="15" t="s">
        <v>50</v>
      </c>
      <c r="D104" s="48">
        <f t="shared" si="6"/>
        <v>166.66666666666669</v>
      </c>
      <c r="E104" s="46">
        <v>200</v>
      </c>
      <c r="F104" s="47">
        <f t="shared" si="7"/>
        <v>72</v>
      </c>
    </row>
    <row r="105" spans="2:6" ht="12.75">
      <c r="B105" s="14">
        <v>0.37847222222222227</v>
      </c>
      <c r="C105" s="15" t="s">
        <v>51</v>
      </c>
      <c r="D105" s="48">
        <f t="shared" si="6"/>
        <v>166.66666666666669</v>
      </c>
      <c r="E105" s="46">
        <v>200</v>
      </c>
      <c r="F105" s="47">
        <f t="shared" si="7"/>
        <v>72</v>
      </c>
    </row>
    <row r="106" spans="2:6" ht="12.75">
      <c r="B106" s="14">
        <v>0.37847222222222227</v>
      </c>
      <c r="C106" s="15" t="s">
        <v>56</v>
      </c>
      <c r="D106" s="48">
        <f t="shared" si="6"/>
        <v>350</v>
      </c>
      <c r="E106" s="46">
        <v>420</v>
      </c>
      <c r="F106" s="47">
        <f t="shared" si="7"/>
        <v>152</v>
      </c>
    </row>
    <row r="107" spans="2:6" ht="12.75">
      <c r="B107" s="14">
        <v>0.4166666666666667</v>
      </c>
      <c r="C107" s="15" t="s">
        <v>51</v>
      </c>
      <c r="D107" s="48">
        <f t="shared" si="6"/>
        <v>350</v>
      </c>
      <c r="E107" s="46">
        <v>420</v>
      </c>
      <c r="F107" s="47">
        <f t="shared" si="7"/>
        <v>152</v>
      </c>
    </row>
    <row r="108" spans="2:6" ht="12.75">
      <c r="B108" s="14">
        <v>0.4583333333333333</v>
      </c>
      <c r="C108" s="15" t="s">
        <v>51</v>
      </c>
      <c r="D108" s="48">
        <f t="shared" si="6"/>
        <v>350</v>
      </c>
      <c r="E108" s="46">
        <v>420</v>
      </c>
      <c r="F108" s="47">
        <f t="shared" si="7"/>
        <v>152</v>
      </c>
    </row>
    <row r="109" spans="2:6" ht="12.75">
      <c r="B109" s="14">
        <v>0.5</v>
      </c>
      <c r="C109" s="15" t="s">
        <v>51</v>
      </c>
      <c r="D109" s="48">
        <f t="shared" si="6"/>
        <v>350</v>
      </c>
      <c r="E109" s="46">
        <v>420</v>
      </c>
      <c r="F109" s="47">
        <f t="shared" si="7"/>
        <v>152</v>
      </c>
    </row>
    <row r="110" spans="2:6" ht="12.75">
      <c r="B110" s="14">
        <v>0.548611111111111</v>
      </c>
      <c r="C110" s="15" t="s">
        <v>51</v>
      </c>
      <c r="D110" s="48">
        <f t="shared" si="6"/>
        <v>350</v>
      </c>
      <c r="E110" s="46">
        <v>420</v>
      </c>
      <c r="F110" s="47">
        <f t="shared" si="7"/>
        <v>152</v>
      </c>
    </row>
    <row r="111" spans="2:6" ht="12.75">
      <c r="B111" s="14">
        <v>0.6041666666666666</v>
      </c>
      <c r="C111" s="15" t="s">
        <v>51</v>
      </c>
      <c r="D111" s="48">
        <f t="shared" si="6"/>
        <v>350</v>
      </c>
      <c r="E111" s="46">
        <v>420</v>
      </c>
      <c r="F111" s="47">
        <f t="shared" si="7"/>
        <v>152</v>
      </c>
    </row>
    <row r="112" spans="2:6" ht="12.75">
      <c r="B112" s="14">
        <v>0.6458333333333334</v>
      </c>
      <c r="C112" s="15" t="s">
        <v>33</v>
      </c>
      <c r="D112" s="48">
        <f t="shared" si="6"/>
        <v>350</v>
      </c>
      <c r="E112" s="46">
        <v>420</v>
      </c>
      <c r="F112" s="47">
        <f t="shared" si="7"/>
        <v>152</v>
      </c>
    </row>
    <row r="113" spans="2:6" ht="12.75">
      <c r="B113" s="14">
        <v>0.6805555555555555</v>
      </c>
      <c r="C113" s="15" t="s">
        <v>51</v>
      </c>
      <c r="D113" s="48">
        <f t="shared" si="6"/>
        <v>350</v>
      </c>
      <c r="E113" s="46">
        <v>420</v>
      </c>
      <c r="F113" s="47">
        <f t="shared" si="7"/>
        <v>152</v>
      </c>
    </row>
    <row r="114" spans="2:6" ht="12.75">
      <c r="B114" s="14">
        <v>0.7222222222222222</v>
      </c>
      <c r="C114" s="15" t="s">
        <v>51</v>
      </c>
      <c r="D114" s="48">
        <f t="shared" si="6"/>
        <v>350</v>
      </c>
      <c r="E114" s="46">
        <v>420</v>
      </c>
      <c r="F114" s="47">
        <f t="shared" si="7"/>
        <v>152</v>
      </c>
    </row>
    <row r="115" spans="2:6" ht="12.75">
      <c r="B115" s="14">
        <v>0.7465277777777778</v>
      </c>
      <c r="C115" s="15" t="s">
        <v>51</v>
      </c>
      <c r="D115" s="48">
        <f t="shared" si="6"/>
        <v>650</v>
      </c>
      <c r="E115" s="46">
        <v>780</v>
      </c>
      <c r="F115" s="47">
        <f t="shared" si="7"/>
        <v>283</v>
      </c>
    </row>
    <row r="116" spans="2:6" ht="12.75">
      <c r="B116" s="14">
        <v>0.7916666666666666</v>
      </c>
      <c r="C116" s="15" t="s">
        <v>51</v>
      </c>
      <c r="D116" s="48">
        <f t="shared" si="6"/>
        <v>1500</v>
      </c>
      <c r="E116" s="46">
        <v>1800</v>
      </c>
      <c r="F116" s="47">
        <f t="shared" si="7"/>
        <v>652</v>
      </c>
    </row>
    <row r="117" spans="2:6" ht="12.75">
      <c r="B117" s="14" t="s">
        <v>35</v>
      </c>
      <c r="C117" s="15" t="s">
        <v>36</v>
      </c>
      <c r="D117" s="48">
        <f t="shared" si="6"/>
        <v>1500</v>
      </c>
      <c r="E117" s="46">
        <v>1800</v>
      </c>
      <c r="F117" s="47">
        <f t="shared" si="7"/>
        <v>652</v>
      </c>
    </row>
    <row r="118" spans="2:6" ht="12.75">
      <c r="B118" s="14">
        <v>0.8819444444444445</v>
      </c>
      <c r="C118" s="15" t="s">
        <v>40</v>
      </c>
      <c r="D118" s="48">
        <f t="shared" si="6"/>
        <v>1775</v>
      </c>
      <c r="E118" s="46">
        <v>2130</v>
      </c>
      <c r="F118" s="47">
        <f t="shared" si="7"/>
        <v>772</v>
      </c>
    </row>
    <row r="119" spans="2:6" ht="12.75">
      <c r="B119" s="14">
        <v>0.9236111111111112</v>
      </c>
      <c r="C119" s="15" t="s">
        <v>40</v>
      </c>
      <c r="D119" s="48">
        <f t="shared" si="6"/>
        <v>1775</v>
      </c>
      <c r="E119" s="46">
        <v>2130</v>
      </c>
      <c r="F119" s="47">
        <f t="shared" si="7"/>
        <v>772</v>
      </c>
    </row>
    <row r="120" spans="2:6" ht="12.75">
      <c r="B120" s="14">
        <v>0.9583333333333334</v>
      </c>
      <c r="C120" s="15" t="s">
        <v>40</v>
      </c>
      <c r="D120" s="48">
        <f t="shared" si="6"/>
        <v>1775</v>
      </c>
      <c r="E120" s="46">
        <v>2130</v>
      </c>
      <c r="F120" s="47">
        <f t="shared" si="7"/>
        <v>772</v>
      </c>
    </row>
    <row r="121" spans="2:6" ht="12.75">
      <c r="B121" s="14">
        <v>0.9791666666666666</v>
      </c>
      <c r="C121" s="15" t="s">
        <v>51</v>
      </c>
      <c r="D121" s="48">
        <f t="shared" si="6"/>
        <v>350</v>
      </c>
      <c r="E121" s="46">
        <v>420</v>
      </c>
      <c r="F121" s="47">
        <f t="shared" si="7"/>
        <v>152</v>
      </c>
    </row>
    <row r="122" spans="2:6" ht="12.75">
      <c r="B122" s="14" t="s">
        <v>60</v>
      </c>
      <c r="C122" s="15" t="s">
        <v>59</v>
      </c>
      <c r="D122" s="48">
        <f t="shared" si="6"/>
        <v>208.33333333333334</v>
      </c>
      <c r="E122" s="46">
        <v>250</v>
      </c>
      <c r="F122" s="47">
        <f t="shared" si="7"/>
        <v>91</v>
      </c>
    </row>
    <row r="123" spans="2:6" ht="12.75">
      <c r="B123" s="14">
        <v>0.010416666666666666</v>
      </c>
      <c r="C123" s="15" t="s">
        <v>51</v>
      </c>
      <c r="D123" s="48">
        <f t="shared" si="6"/>
        <v>141.66666666666669</v>
      </c>
      <c r="E123" s="46">
        <v>170</v>
      </c>
      <c r="F123" s="47">
        <f t="shared" si="7"/>
        <v>62</v>
      </c>
    </row>
    <row r="124" spans="2:6" ht="13.5" thickBot="1">
      <c r="B124" s="14">
        <v>0.041666666666666664</v>
      </c>
      <c r="C124" s="15" t="s">
        <v>29</v>
      </c>
      <c r="D124" s="48">
        <f t="shared" si="6"/>
        <v>75</v>
      </c>
      <c r="E124" s="46">
        <v>90</v>
      </c>
      <c r="F124" s="47">
        <f t="shared" si="7"/>
        <v>33</v>
      </c>
    </row>
    <row r="125" spans="2:6" ht="13.5" thickBot="1">
      <c r="B125" s="85" t="s">
        <v>41</v>
      </c>
      <c r="C125" s="86"/>
      <c r="D125" s="86"/>
      <c r="E125" s="86"/>
      <c r="F125" s="87"/>
    </row>
    <row r="126" spans="2:6" ht="12.75">
      <c r="B126" s="14">
        <v>0.2951388888888889</v>
      </c>
      <c r="C126" s="15" t="s">
        <v>62</v>
      </c>
      <c r="D126" s="48">
        <f aca="true" t="shared" si="8" ref="D126:D140">E126/1.2</f>
        <v>108.33333333333334</v>
      </c>
      <c r="E126" s="46">
        <v>130</v>
      </c>
      <c r="F126" s="47">
        <f aca="true" t="shared" si="9" ref="F126:F140">ROUND(E126/1.2/2.3,0)</f>
        <v>47</v>
      </c>
    </row>
    <row r="127" spans="2:6" ht="12.75">
      <c r="B127" s="14" t="s">
        <v>99</v>
      </c>
      <c r="C127" s="15" t="s">
        <v>34</v>
      </c>
      <c r="D127" s="48">
        <f>E127/1.2</f>
        <v>208.33333333333334</v>
      </c>
      <c r="E127" s="46">
        <v>250</v>
      </c>
      <c r="F127" s="47">
        <f>ROUND(E127/1.2/2.3,0)</f>
        <v>91</v>
      </c>
    </row>
    <row r="128" spans="2:6" ht="12.75">
      <c r="B128" s="14">
        <v>0.3333333333333333</v>
      </c>
      <c r="C128" s="15" t="s">
        <v>42</v>
      </c>
      <c r="D128" s="48">
        <f t="shared" si="8"/>
        <v>300</v>
      </c>
      <c r="E128" s="46">
        <v>360</v>
      </c>
      <c r="F128" s="47">
        <f t="shared" si="9"/>
        <v>130</v>
      </c>
    </row>
    <row r="129" spans="2:6" ht="12.75">
      <c r="B129" s="14">
        <v>0.375</v>
      </c>
      <c r="C129" s="15" t="s">
        <v>42</v>
      </c>
      <c r="D129" s="48">
        <f t="shared" si="8"/>
        <v>350</v>
      </c>
      <c r="E129" s="46">
        <v>420</v>
      </c>
      <c r="F129" s="47">
        <f t="shared" si="9"/>
        <v>152</v>
      </c>
    </row>
    <row r="130" spans="2:6" ht="12.75">
      <c r="B130" s="14" t="s">
        <v>47</v>
      </c>
      <c r="C130" s="15" t="s">
        <v>55</v>
      </c>
      <c r="D130" s="48">
        <f t="shared" si="8"/>
        <v>466.6666666666667</v>
      </c>
      <c r="E130" s="46">
        <v>560</v>
      </c>
      <c r="F130" s="47">
        <f t="shared" si="9"/>
        <v>203</v>
      </c>
    </row>
    <row r="131" spans="2:6" ht="12.75">
      <c r="B131" s="14" t="s">
        <v>57</v>
      </c>
      <c r="C131" s="15" t="s">
        <v>54</v>
      </c>
      <c r="D131" s="48">
        <f t="shared" si="8"/>
        <v>1041.6666666666667</v>
      </c>
      <c r="E131" s="46">
        <v>1250</v>
      </c>
      <c r="F131" s="47">
        <f t="shared" si="9"/>
        <v>453</v>
      </c>
    </row>
    <row r="132" spans="2:6" ht="12.75">
      <c r="B132" s="14" t="s">
        <v>57</v>
      </c>
      <c r="C132" s="15" t="s">
        <v>45</v>
      </c>
      <c r="D132" s="48">
        <f t="shared" si="8"/>
        <v>1041.6666666666667</v>
      </c>
      <c r="E132" s="46">
        <v>1250</v>
      </c>
      <c r="F132" s="47">
        <f t="shared" si="9"/>
        <v>453</v>
      </c>
    </row>
    <row r="133" spans="2:6" ht="12.75">
      <c r="B133" s="14" t="s">
        <v>57</v>
      </c>
      <c r="C133" s="15" t="s">
        <v>40</v>
      </c>
      <c r="D133" s="48">
        <f t="shared" si="8"/>
        <v>1041.6666666666667</v>
      </c>
      <c r="E133" s="46">
        <v>1250</v>
      </c>
      <c r="F133" s="47">
        <f t="shared" si="9"/>
        <v>453</v>
      </c>
    </row>
    <row r="134" spans="2:6" ht="12.75">
      <c r="B134" s="14" t="s">
        <v>58</v>
      </c>
      <c r="C134" s="15" t="s">
        <v>55</v>
      </c>
      <c r="D134" s="48">
        <f t="shared" si="8"/>
        <v>1150</v>
      </c>
      <c r="E134" s="46">
        <v>1380</v>
      </c>
      <c r="F134" s="47">
        <f t="shared" si="9"/>
        <v>500</v>
      </c>
    </row>
    <row r="135" spans="2:6" ht="12.75">
      <c r="B135" s="14">
        <v>0.8819444444444445</v>
      </c>
      <c r="C135" s="15" t="s">
        <v>46</v>
      </c>
      <c r="D135" s="48">
        <f t="shared" si="8"/>
        <v>1266.6666666666667</v>
      </c>
      <c r="E135" s="46">
        <v>1520</v>
      </c>
      <c r="F135" s="47">
        <f t="shared" si="9"/>
        <v>551</v>
      </c>
    </row>
    <row r="136" spans="2:6" ht="12.75">
      <c r="B136" s="14">
        <v>0.923611111111111</v>
      </c>
      <c r="C136" s="15" t="s">
        <v>46</v>
      </c>
      <c r="D136" s="48">
        <f t="shared" si="8"/>
        <v>1266.6666666666667</v>
      </c>
      <c r="E136" s="46">
        <v>1520</v>
      </c>
      <c r="F136" s="47">
        <f t="shared" si="9"/>
        <v>551</v>
      </c>
    </row>
    <row r="137" spans="2:6" ht="12.75">
      <c r="B137" s="14">
        <v>0.9652777777777778</v>
      </c>
      <c r="C137" s="15" t="s">
        <v>51</v>
      </c>
      <c r="D137" s="48">
        <f t="shared" si="8"/>
        <v>466.6666666666667</v>
      </c>
      <c r="E137" s="46">
        <v>560</v>
      </c>
      <c r="F137" s="47">
        <f t="shared" si="9"/>
        <v>203</v>
      </c>
    </row>
    <row r="138" spans="2:6" ht="12.75">
      <c r="B138" s="14" t="s">
        <v>60</v>
      </c>
      <c r="C138" s="15" t="s">
        <v>59</v>
      </c>
      <c r="D138" s="48">
        <f t="shared" si="8"/>
        <v>208.33333333333334</v>
      </c>
      <c r="E138" s="46">
        <v>250</v>
      </c>
      <c r="F138" s="47">
        <f t="shared" si="9"/>
        <v>91</v>
      </c>
    </row>
    <row r="139" spans="2:6" ht="12.75">
      <c r="B139" s="14">
        <v>1</v>
      </c>
      <c r="C139" s="15" t="s">
        <v>55</v>
      </c>
      <c r="D139" s="48">
        <f t="shared" si="8"/>
        <v>108.33333333333334</v>
      </c>
      <c r="E139" s="46">
        <v>130</v>
      </c>
      <c r="F139" s="47">
        <f t="shared" si="9"/>
        <v>47</v>
      </c>
    </row>
    <row r="140" spans="2:6" ht="13.5" thickBot="1">
      <c r="B140" s="14">
        <v>1.0416666666666667</v>
      </c>
      <c r="C140" s="15" t="s">
        <v>55</v>
      </c>
      <c r="D140" s="48">
        <f t="shared" si="8"/>
        <v>75</v>
      </c>
      <c r="E140" s="46">
        <v>90</v>
      </c>
      <c r="F140" s="47">
        <f t="shared" si="9"/>
        <v>33</v>
      </c>
    </row>
    <row r="141" spans="2:6" ht="13.5" thickBot="1">
      <c r="B141" s="85" t="s">
        <v>43</v>
      </c>
      <c r="C141" s="86"/>
      <c r="D141" s="86"/>
      <c r="E141" s="86"/>
      <c r="F141" s="87"/>
    </row>
    <row r="142" spans="2:6" ht="12.75">
      <c r="B142" s="14">
        <v>0.2951388888888889</v>
      </c>
      <c r="C142" s="15" t="s">
        <v>62</v>
      </c>
      <c r="D142" s="48">
        <f aca="true" t="shared" si="10" ref="D142:D160">E142/1.2</f>
        <v>108.33333333333334</v>
      </c>
      <c r="E142" s="46">
        <v>130</v>
      </c>
      <c r="F142" s="47">
        <f aca="true" t="shared" si="11" ref="F142:F160">ROUND(E142/1.2/2.3,0)</f>
        <v>47</v>
      </c>
    </row>
    <row r="143" spans="2:6" ht="12.75">
      <c r="B143" s="14" t="s">
        <v>99</v>
      </c>
      <c r="C143" s="15" t="s">
        <v>34</v>
      </c>
      <c r="D143" s="48">
        <f>E143/1.2</f>
        <v>208.33333333333334</v>
      </c>
      <c r="E143" s="46">
        <v>250</v>
      </c>
      <c r="F143" s="47">
        <f>ROUND(E143/1.2/2.3,0)</f>
        <v>91</v>
      </c>
    </row>
    <row r="144" spans="2:6" ht="12.75">
      <c r="B144" s="14">
        <v>0.3333333333333333</v>
      </c>
      <c r="C144" s="15" t="s">
        <v>42</v>
      </c>
      <c r="D144" s="48">
        <f t="shared" si="10"/>
        <v>300</v>
      </c>
      <c r="E144" s="46">
        <v>360</v>
      </c>
      <c r="F144" s="47">
        <f t="shared" si="11"/>
        <v>130</v>
      </c>
    </row>
    <row r="145" spans="2:6" ht="12.75">
      <c r="B145" s="14">
        <v>0.375</v>
      </c>
      <c r="C145" s="15" t="s">
        <v>42</v>
      </c>
      <c r="D145" s="48">
        <f t="shared" si="10"/>
        <v>350</v>
      </c>
      <c r="E145" s="46">
        <v>420</v>
      </c>
      <c r="F145" s="47">
        <f t="shared" si="11"/>
        <v>152</v>
      </c>
    </row>
    <row r="146" spans="2:6" ht="12.75">
      <c r="B146" s="14" t="s">
        <v>47</v>
      </c>
      <c r="C146" s="15" t="s">
        <v>55</v>
      </c>
      <c r="D146" s="48">
        <f t="shared" si="10"/>
        <v>466.6666666666667</v>
      </c>
      <c r="E146" s="46">
        <v>560</v>
      </c>
      <c r="F146" s="47">
        <f t="shared" si="11"/>
        <v>203</v>
      </c>
    </row>
    <row r="147" spans="2:6" ht="12.75">
      <c r="B147" s="14">
        <v>0.4583333333333333</v>
      </c>
      <c r="C147" s="15" t="s">
        <v>63</v>
      </c>
      <c r="D147" s="48">
        <f t="shared" si="10"/>
        <v>350</v>
      </c>
      <c r="E147" s="46">
        <v>420</v>
      </c>
      <c r="F147" s="47">
        <f t="shared" si="11"/>
        <v>152</v>
      </c>
    </row>
    <row r="148" spans="2:6" ht="12.75">
      <c r="B148" s="14" t="s">
        <v>57</v>
      </c>
      <c r="C148" s="15" t="s">
        <v>34</v>
      </c>
      <c r="D148" s="48">
        <f t="shared" si="10"/>
        <v>1041.6666666666667</v>
      </c>
      <c r="E148" s="46">
        <v>1250</v>
      </c>
      <c r="F148" s="47">
        <f t="shared" si="11"/>
        <v>453</v>
      </c>
    </row>
    <row r="149" spans="2:6" ht="12.75">
      <c r="B149" s="14" t="s">
        <v>48</v>
      </c>
      <c r="C149" s="15" t="s">
        <v>46</v>
      </c>
      <c r="D149" s="48">
        <f t="shared" si="10"/>
        <v>1041.6666666666667</v>
      </c>
      <c r="E149" s="46">
        <v>1250</v>
      </c>
      <c r="F149" s="47">
        <f t="shared" si="11"/>
        <v>453</v>
      </c>
    </row>
    <row r="150" spans="2:6" ht="12.75">
      <c r="B150" s="14">
        <v>0.625</v>
      </c>
      <c r="C150" s="15" t="s">
        <v>46</v>
      </c>
      <c r="D150" s="48">
        <f t="shared" si="10"/>
        <v>1266.6666666666667</v>
      </c>
      <c r="E150" s="46">
        <v>1520</v>
      </c>
      <c r="F150" s="47">
        <f t="shared" si="11"/>
        <v>551</v>
      </c>
    </row>
    <row r="151" spans="2:6" ht="12.75">
      <c r="B151" s="14">
        <v>0.7083333333333334</v>
      </c>
      <c r="C151" s="15" t="s">
        <v>46</v>
      </c>
      <c r="D151" s="48">
        <f t="shared" si="10"/>
        <v>1500</v>
      </c>
      <c r="E151" s="46">
        <v>1800</v>
      </c>
      <c r="F151" s="47">
        <f t="shared" si="11"/>
        <v>652</v>
      </c>
    </row>
    <row r="152" spans="2:6" ht="12.75">
      <c r="B152" s="14" t="s">
        <v>64</v>
      </c>
      <c r="C152" s="15" t="s">
        <v>34</v>
      </c>
      <c r="D152" s="48">
        <f t="shared" si="10"/>
        <v>1266.6666666666667</v>
      </c>
      <c r="E152" s="46">
        <v>1520</v>
      </c>
      <c r="F152" s="47">
        <f t="shared" si="11"/>
        <v>551</v>
      </c>
    </row>
    <row r="153" spans="2:6" ht="12.75">
      <c r="B153" s="14">
        <v>0.7916666666666666</v>
      </c>
      <c r="C153" s="15" t="s">
        <v>46</v>
      </c>
      <c r="D153" s="48">
        <f t="shared" si="10"/>
        <v>1500</v>
      </c>
      <c r="E153" s="46">
        <v>1800</v>
      </c>
      <c r="F153" s="47">
        <f t="shared" si="11"/>
        <v>652</v>
      </c>
    </row>
    <row r="154" spans="2:6" ht="12.75">
      <c r="B154" s="14">
        <v>0.8819444444444445</v>
      </c>
      <c r="C154" s="15" t="s">
        <v>27</v>
      </c>
      <c r="D154" s="48">
        <f t="shared" si="10"/>
        <v>1041.6666666666667</v>
      </c>
      <c r="E154" s="46">
        <v>1250</v>
      </c>
      <c r="F154" s="47">
        <f t="shared" si="11"/>
        <v>453</v>
      </c>
    </row>
    <row r="155" spans="2:6" ht="12.75">
      <c r="B155" s="14">
        <v>0.9027777777777778</v>
      </c>
      <c r="C155" s="15" t="s">
        <v>51</v>
      </c>
      <c r="D155" s="48">
        <f t="shared" si="10"/>
        <v>1041.6666666666667</v>
      </c>
      <c r="E155" s="46">
        <v>1250</v>
      </c>
      <c r="F155" s="47">
        <f t="shared" si="11"/>
        <v>453</v>
      </c>
    </row>
    <row r="156" spans="2:6" ht="12.75">
      <c r="B156" s="14">
        <v>0.9236111111111112</v>
      </c>
      <c r="C156" s="15" t="s">
        <v>55</v>
      </c>
      <c r="D156" s="48">
        <f t="shared" si="10"/>
        <v>575</v>
      </c>
      <c r="E156" s="46">
        <v>690</v>
      </c>
      <c r="F156" s="47">
        <f t="shared" si="11"/>
        <v>250</v>
      </c>
    </row>
    <row r="157" spans="2:6" ht="12.75">
      <c r="B157" s="14">
        <v>0.9583333333333334</v>
      </c>
      <c r="C157" s="15" t="s">
        <v>55</v>
      </c>
      <c r="D157" s="48">
        <f t="shared" si="10"/>
        <v>233.33333333333334</v>
      </c>
      <c r="E157" s="46">
        <v>280</v>
      </c>
      <c r="F157" s="47">
        <f t="shared" si="11"/>
        <v>101</v>
      </c>
    </row>
    <row r="158" spans="2:6" ht="12.75">
      <c r="B158" s="14" t="s">
        <v>60</v>
      </c>
      <c r="C158" s="15" t="s">
        <v>59</v>
      </c>
      <c r="D158" s="48">
        <f t="shared" si="10"/>
        <v>208.33333333333334</v>
      </c>
      <c r="E158" s="46">
        <v>250</v>
      </c>
      <c r="F158" s="47">
        <f t="shared" si="11"/>
        <v>91</v>
      </c>
    </row>
    <row r="159" spans="2:6" ht="12.75">
      <c r="B159" s="14">
        <v>1</v>
      </c>
      <c r="C159" s="15" t="s">
        <v>55</v>
      </c>
      <c r="D159" s="48">
        <f t="shared" si="10"/>
        <v>108.33333333333334</v>
      </c>
      <c r="E159" s="46">
        <v>130</v>
      </c>
      <c r="F159" s="47">
        <f t="shared" si="11"/>
        <v>47</v>
      </c>
    </row>
    <row r="160" spans="2:6" ht="12.75">
      <c r="B160" s="14">
        <v>1.0416666666666667</v>
      </c>
      <c r="C160" s="15" t="s">
        <v>55</v>
      </c>
      <c r="D160" s="48">
        <f t="shared" si="10"/>
        <v>75</v>
      </c>
      <c r="E160" s="46">
        <v>90</v>
      </c>
      <c r="F160" s="47">
        <f t="shared" si="11"/>
        <v>33</v>
      </c>
    </row>
    <row r="162" spans="2:6" ht="12.75">
      <c r="B162" s="81" t="s">
        <v>14</v>
      </c>
      <c r="C162" s="81"/>
      <c r="D162" s="81"/>
      <c r="E162" s="81"/>
      <c r="F162" s="81"/>
    </row>
    <row r="163" spans="2:6" ht="42.75" customHeight="1">
      <c r="B163" s="82" t="s">
        <v>81</v>
      </c>
      <c r="C163" s="82"/>
      <c r="D163" s="82"/>
      <c r="E163" s="82"/>
      <c r="F163" s="82"/>
    </row>
    <row r="164" spans="2:6" ht="33" customHeight="1">
      <c r="B164" s="82" t="s">
        <v>82</v>
      </c>
      <c r="C164" s="82"/>
      <c r="D164" s="82"/>
      <c r="E164" s="82"/>
      <c r="F164" s="82"/>
    </row>
    <row r="165" spans="2:6" ht="27.75" customHeight="1">
      <c r="B165" s="83" t="s">
        <v>83</v>
      </c>
      <c r="C165" s="83"/>
      <c r="D165" s="83"/>
      <c r="E165" s="83"/>
      <c r="F165" s="83"/>
    </row>
    <row r="166" spans="2:6" ht="27.75" customHeight="1">
      <c r="B166" s="84" t="s">
        <v>98</v>
      </c>
      <c r="C166" s="84"/>
      <c r="D166" s="84"/>
      <c r="E166" s="84"/>
      <c r="F166" s="84"/>
    </row>
  </sheetData>
  <sheetProtection/>
  <mergeCells count="17">
    <mergeCell ref="B8:F8"/>
    <mergeCell ref="B30:F30"/>
    <mergeCell ref="B54:F54"/>
    <mergeCell ref="B78:F78"/>
    <mergeCell ref="B102:F102"/>
    <mergeCell ref="E1:F1"/>
    <mergeCell ref="B3:F3"/>
    <mergeCell ref="B4:F4"/>
    <mergeCell ref="B5:F5"/>
    <mergeCell ref="B6:F6"/>
    <mergeCell ref="B162:F162"/>
    <mergeCell ref="B163:F163"/>
    <mergeCell ref="B164:F164"/>
    <mergeCell ref="B165:F165"/>
    <mergeCell ref="B166:F166"/>
    <mergeCell ref="B125:F125"/>
    <mergeCell ref="B141:F141"/>
  </mergeCells>
  <printOptions/>
  <pageMargins left="1.1023622047244095" right="0.35433070866141736" top="0.1968503937007874" bottom="0.1968503937007874" header="0.15748031496062992" footer="0.15748031496062992"/>
  <pageSetup horizontalDpi="1200" verticalDpi="1200" orientation="portrait" paperSize="9" scale="82" r:id="rId2"/>
  <rowBreaks count="2" manualBreakCount="2">
    <brk id="53" min="1" max="5" man="1"/>
    <brk id="124" min="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875" style="59" customWidth="1"/>
    <col min="2" max="3" width="19.25390625" style="59" customWidth="1"/>
    <col min="4" max="4" width="19.625" style="59" customWidth="1"/>
    <col min="5" max="5" width="14.625" style="59" customWidth="1"/>
    <col min="6" max="6" width="19.625" style="59" customWidth="1"/>
    <col min="7" max="7" width="19.25390625" style="59" customWidth="1"/>
    <col min="8" max="8" width="21.75390625" style="59" customWidth="1"/>
    <col min="9" max="9" width="13.375" style="59" customWidth="1"/>
    <col min="10" max="16384" width="9.125" style="59" customWidth="1"/>
  </cols>
  <sheetData>
    <row r="1" spans="2:3" ht="18">
      <c r="B1" s="150"/>
      <c r="C1" s="150"/>
    </row>
    <row r="2" spans="2:3" ht="18">
      <c r="B2" s="57"/>
      <c r="C2" s="57"/>
    </row>
    <row r="3" spans="2:3" ht="18">
      <c r="B3" s="57"/>
      <c r="C3" s="57"/>
    </row>
    <row r="4" spans="2:3" ht="18">
      <c r="B4" s="57"/>
      <c r="C4" s="57"/>
    </row>
    <row r="5" spans="2:8" s="20" customFormat="1" ht="39" customHeight="1">
      <c r="B5" s="151" t="s">
        <v>80</v>
      </c>
      <c r="C5" s="151"/>
      <c r="D5" s="151"/>
      <c r="E5" s="151"/>
      <c r="F5" s="151"/>
      <c r="G5" s="151"/>
      <c r="H5" s="151"/>
    </row>
    <row r="6" spans="2:8" s="20" customFormat="1" ht="15.75">
      <c r="B6" s="58"/>
      <c r="C6" s="58"/>
      <c r="D6" s="58"/>
      <c r="E6" s="58"/>
      <c r="F6" s="58"/>
      <c r="G6" s="58"/>
      <c r="H6" s="58"/>
    </row>
    <row r="7" spans="2:8" s="20" customFormat="1" ht="14.25">
      <c r="B7" s="152" t="s">
        <v>90</v>
      </c>
      <c r="C7" s="152"/>
      <c r="D7" s="152"/>
      <c r="E7" s="152"/>
      <c r="F7" s="152"/>
      <c r="G7" s="152"/>
      <c r="H7" s="152"/>
    </row>
    <row r="8" spans="2:8" s="20" customFormat="1" ht="21" customHeight="1">
      <c r="B8" s="153" t="s">
        <v>77</v>
      </c>
      <c r="C8" s="153"/>
      <c r="D8" s="153"/>
      <c r="E8" s="153"/>
      <c r="F8" s="153"/>
      <c r="G8" s="153"/>
      <c r="H8" s="153"/>
    </row>
    <row r="9" spans="2:8" s="20" customFormat="1" ht="11.25" customHeight="1" thickBot="1">
      <c r="B9" s="18"/>
      <c r="C9" s="18"/>
      <c r="D9" s="18"/>
      <c r="E9" s="18"/>
      <c r="F9" s="18"/>
      <c r="G9" s="18"/>
      <c r="H9" s="18"/>
    </row>
    <row r="10" spans="2:8" s="20" customFormat="1" ht="15.75" customHeight="1" thickBot="1">
      <c r="B10" s="154" t="s">
        <v>75</v>
      </c>
      <c r="C10" s="155"/>
      <c r="D10" s="156"/>
      <c r="E10" s="19"/>
      <c r="F10" s="154" t="s">
        <v>76</v>
      </c>
      <c r="G10" s="155"/>
      <c r="H10" s="156"/>
    </row>
    <row r="11" spans="2:8" s="20" customFormat="1" ht="13.5" thickBot="1">
      <c r="B11" s="145" t="s">
        <v>0</v>
      </c>
      <c r="C11" s="146"/>
      <c r="D11" s="132" t="s">
        <v>1</v>
      </c>
      <c r="E11" s="19"/>
      <c r="F11" s="147" t="s">
        <v>0</v>
      </c>
      <c r="G11" s="148"/>
      <c r="H11" s="132" t="s">
        <v>1</v>
      </c>
    </row>
    <row r="12" spans="2:9" s="20" customFormat="1" ht="13.5" thickBot="1">
      <c r="B12" s="21" t="s">
        <v>15</v>
      </c>
      <c r="C12" s="22" t="s">
        <v>16</v>
      </c>
      <c r="D12" s="133"/>
      <c r="E12" s="19"/>
      <c r="F12" s="23" t="s">
        <v>15</v>
      </c>
      <c r="G12" s="22" t="s">
        <v>16</v>
      </c>
      <c r="H12" s="133"/>
      <c r="I12" s="49"/>
    </row>
    <row r="13" spans="2:9" s="20" customFormat="1" ht="12.75">
      <c r="B13" s="26"/>
      <c r="C13" s="53">
        <v>12200</v>
      </c>
      <c r="D13" s="28">
        <v>0.45</v>
      </c>
      <c r="E13" s="19"/>
      <c r="F13" s="26"/>
      <c r="G13" s="54">
        <v>3500</v>
      </c>
      <c r="H13" s="28">
        <v>0.45</v>
      </c>
      <c r="I13" s="50"/>
    </row>
    <row r="14" spans="2:9" s="20" customFormat="1" ht="12.75">
      <c r="B14" s="26">
        <f aca="true" t="shared" si="0" ref="B14:B21">C13</f>
        <v>12200</v>
      </c>
      <c r="C14" s="53">
        <v>22800</v>
      </c>
      <c r="D14" s="28">
        <v>0.5</v>
      </c>
      <c r="E14" s="19"/>
      <c r="F14" s="26">
        <f>G13</f>
        <v>3500</v>
      </c>
      <c r="G14" s="53">
        <v>6500</v>
      </c>
      <c r="H14" s="28">
        <v>0.5</v>
      </c>
      <c r="I14" s="50"/>
    </row>
    <row r="15" spans="2:9" s="20" customFormat="1" ht="12.75">
      <c r="B15" s="26">
        <f t="shared" si="0"/>
        <v>22800</v>
      </c>
      <c r="C15" s="53">
        <v>34200</v>
      </c>
      <c r="D15" s="28">
        <v>0.55</v>
      </c>
      <c r="E15" s="19"/>
      <c r="F15" s="26">
        <f>G14</f>
        <v>6500</v>
      </c>
      <c r="G15" s="53">
        <v>9800</v>
      </c>
      <c r="H15" s="28">
        <v>0.55</v>
      </c>
      <c r="I15" s="50"/>
    </row>
    <row r="16" spans="2:9" s="20" customFormat="1" ht="12.75">
      <c r="B16" s="26">
        <f t="shared" si="0"/>
        <v>34200</v>
      </c>
      <c r="C16" s="53">
        <v>47100</v>
      </c>
      <c r="D16" s="28">
        <v>0.6</v>
      </c>
      <c r="E16" s="19"/>
      <c r="F16" s="26">
        <f>G15</f>
        <v>9800</v>
      </c>
      <c r="G16" s="53">
        <v>13500</v>
      </c>
      <c r="H16" s="28">
        <v>0.6</v>
      </c>
      <c r="I16" s="50"/>
    </row>
    <row r="17" spans="2:9" s="20" customFormat="1" ht="12.75">
      <c r="B17" s="26">
        <f t="shared" si="0"/>
        <v>47100</v>
      </c>
      <c r="C17" s="53">
        <v>64600</v>
      </c>
      <c r="D17" s="28">
        <v>0.65</v>
      </c>
      <c r="E17" s="19"/>
      <c r="F17" s="26">
        <f>G16</f>
        <v>13500</v>
      </c>
      <c r="G17" s="53">
        <v>18500</v>
      </c>
      <c r="H17" s="28">
        <v>0.65</v>
      </c>
      <c r="I17" s="50"/>
    </row>
    <row r="18" spans="2:9" s="20" customFormat="1" ht="13.5" thickBot="1">
      <c r="B18" s="26">
        <f t="shared" si="0"/>
        <v>64600</v>
      </c>
      <c r="C18" s="53">
        <v>87400</v>
      </c>
      <c r="D18" s="28">
        <v>0.67</v>
      </c>
      <c r="E18" s="19"/>
      <c r="F18" s="29">
        <f>G17</f>
        <v>18500</v>
      </c>
      <c r="G18" s="30"/>
      <c r="H18" s="31">
        <v>0.67</v>
      </c>
      <c r="I18" s="49"/>
    </row>
    <row r="19" spans="2:9" s="20" customFormat="1" ht="12.75">
      <c r="B19" s="26">
        <f t="shared" si="0"/>
        <v>87400</v>
      </c>
      <c r="C19" s="53">
        <v>125400</v>
      </c>
      <c r="D19" s="28">
        <v>0.7</v>
      </c>
      <c r="E19" s="19"/>
      <c r="F19" s="32"/>
      <c r="G19" s="32"/>
      <c r="H19" s="33"/>
      <c r="I19" s="49"/>
    </row>
    <row r="20" spans="2:9" s="20" customFormat="1" ht="12.75">
      <c r="B20" s="26">
        <f t="shared" si="0"/>
        <v>125400</v>
      </c>
      <c r="C20" s="53">
        <v>174800</v>
      </c>
      <c r="D20" s="28">
        <v>0.72</v>
      </c>
      <c r="E20" s="19"/>
      <c r="F20" s="32"/>
      <c r="G20" s="32"/>
      <c r="H20" s="33"/>
      <c r="I20" s="49"/>
    </row>
    <row r="21" spans="2:8" s="20" customFormat="1" ht="13.5" thickBot="1">
      <c r="B21" s="29">
        <f t="shared" si="0"/>
        <v>174800</v>
      </c>
      <c r="C21" s="30"/>
      <c r="D21" s="31">
        <v>0.74</v>
      </c>
      <c r="E21" s="19"/>
      <c r="F21" s="32"/>
      <c r="G21" s="32"/>
      <c r="H21" s="33"/>
    </row>
    <row r="22" spans="2:8" s="20" customFormat="1" ht="23.25" customHeight="1">
      <c r="B22" s="149" t="s">
        <v>78</v>
      </c>
      <c r="C22" s="149"/>
      <c r="D22" s="149"/>
      <c r="E22" s="149"/>
      <c r="F22" s="149"/>
      <c r="G22" s="149"/>
      <c r="H22" s="149"/>
    </row>
    <row r="23" spans="2:7" s="20" customFormat="1" ht="15" customHeight="1" thickBot="1">
      <c r="B23" s="60"/>
      <c r="C23" s="60"/>
      <c r="D23" s="60"/>
      <c r="E23" s="60"/>
      <c r="F23" s="60"/>
      <c r="G23" s="60"/>
    </row>
    <row r="24" spans="2:8" s="20" customFormat="1" ht="15.75" customHeight="1" thickBot="1">
      <c r="B24" s="154" t="s">
        <v>75</v>
      </c>
      <c r="C24" s="155"/>
      <c r="D24" s="156"/>
      <c r="E24" s="19"/>
      <c r="F24" s="154" t="s">
        <v>76</v>
      </c>
      <c r="G24" s="155"/>
      <c r="H24" s="156"/>
    </row>
    <row r="25" spans="2:8" s="20" customFormat="1" ht="13.5" thickBot="1">
      <c r="B25" s="160" t="s">
        <v>52</v>
      </c>
      <c r="C25" s="161"/>
      <c r="D25" s="132" t="s">
        <v>1</v>
      </c>
      <c r="E25" s="19"/>
      <c r="F25" s="160" t="s">
        <v>52</v>
      </c>
      <c r="G25" s="161"/>
      <c r="H25" s="132" t="s">
        <v>1</v>
      </c>
    </row>
    <row r="26" spans="2:8" s="20" customFormat="1" ht="13.5" thickBot="1">
      <c r="B26" s="21" t="s">
        <v>15</v>
      </c>
      <c r="C26" s="22" t="s">
        <v>16</v>
      </c>
      <c r="D26" s="133"/>
      <c r="E26" s="19"/>
      <c r="F26" s="23" t="s">
        <v>15</v>
      </c>
      <c r="G26" s="41" t="s">
        <v>16</v>
      </c>
      <c r="H26" s="133"/>
    </row>
    <row r="27" spans="2:8" s="20" customFormat="1" ht="12.75">
      <c r="B27" s="25"/>
      <c r="C27" s="25">
        <f aca="true" t="shared" si="1" ref="C27:C34">B28</f>
        <v>33700</v>
      </c>
      <c r="D27" s="28">
        <v>0.45</v>
      </c>
      <c r="E27" s="19"/>
      <c r="F27" s="24"/>
      <c r="G27" s="25">
        <f>F28</f>
        <v>9700</v>
      </c>
      <c r="H27" s="28">
        <v>0.45</v>
      </c>
    </row>
    <row r="28" spans="2:8" s="20" customFormat="1" ht="12.75">
      <c r="B28" s="25">
        <f aca="true" t="shared" si="2" ref="B28:B35">ROUND(B14*1.2*2.3,-2)</f>
        <v>33700</v>
      </c>
      <c r="C28" s="25">
        <f t="shared" si="1"/>
        <v>62900</v>
      </c>
      <c r="D28" s="28">
        <v>0.5</v>
      </c>
      <c r="E28" s="19"/>
      <c r="F28" s="26">
        <f>ROUND(F14*1.2*2.3,-2)</f>
        <v>9700</v>
      </c>
      <c r="G28" s="27">
        <f>F29</f>
        <v>17900</v>
      </c>
      <c r="H28" s="28">
        <v>0.5</v>
      </c>
    </row>
    <row r="29" spans="2:8" s="20" customFormat="1" ht="12.75">
      <c r="B29" s="25">
        <f t="shared" si="2"/>
        <v>62900</v>
      </c>
      <c r="C29" s="25">
        <f t="shared" si="1"/>
        <v>94400</v>
      </c>
      <c r="D29" s="28">
        <v>0.55</v>
      </c>
      <c r="E29" s="19"/>
      <c r="F29" s="26">
        <f>ROUND(F15*1.2*2.3,-2)</f>
        <v>17900</v>
      </c>
      <c r="G29" s="27">
        <f>F30</f>
        <v>27000</v>
      </c>
      <c r="H29" s="28">
        <v>0.55</v>
      </c>
    </row>
    <row r="30" spans="2:8" s="20" customFormat="1" ht="12.75">
      <c r="B30" s="25">
        <f t="shared" si="2"/>
        <v>94400</v>
      </c>
      <c r="C30" s="25">
        <f t="shared" si="1"/>
        <v>130000</v>
      </c>
      <c r="D30" s="28">
        <v>0.6</v>
      </c>
      <c r="E30" s="19"/>
      <c r="F30" s="26">
        <f>ROUND(F16*1.2*2.3,-2)</f>
        <v>27000</v>
      </c>
      <c r="G30" s="27">
        <f>F31</f>
        <v>37300</v>
      </c>
      <c r="H30" s="28">
        <v>0.6</v>
      </c>
    </row>
    <row r="31" spans="2:8" s="20" customFormat="1" ht="12.75">
      <c r="B31" s="25">
        <f t="shared" si="2"/>
        <v>130000</v>
      </c>
      <c r="C31" s="25">
        <f t="shared" si="1"/>
        <v>178300</v>
      </c>
      <c r="D31" s="28">
        <v>0.65</v>
      </c>
      <c r="E31" s="19"/>
      <c r="F31" s="26">
        <f>ROUND(F17*1.2*2.3,-2)</f>
        <v>37300</v>
      </c>
      <c r="G31" s="27">
        <f>F32</f>
        <v>51100</v>
      </c>
      <c r="H31" s="28">
        <v>0.65</v>
      </c>
    </row>
    <row r="32" spans="2:8" s="20" customFormat="1" ht="13.5" thickBot="1">
      <c r="B32" s="25">
        <f t="shared" si="2"/>
        <v>178300</v>
      </c>
      <c r="C32" s="25">
        <f t="shared" si="1"/>
        <v>241200</v>
      </c>
      <c r="D32" s="28">
        <v>0.67</v>
      </c>
      <c r="E32" s="19"/>
      <c r="F32" s="29">
        <f>ROUND(F18*1.2*2.3,-2)</f>
        <v>51100</v>
      </c>
      <c r="G32" s="30"/>
      <c r="H32" s="31">
        <v>0.67</v>
      </c>
    </row>
    <row r="33" spans="2:8" s="20" customFormat="1" ht="12.75">
      <c r="B33" s="25">
        <f t="shared" si="2"/>
        <v>241200</v>
      </c>
      <c r="C33" s="25">
        <f t="shared" si="1"/>
        <v>346100</v>
      </c>
      <c r="D33" s="28">
        <v>0.7</v>
      </c>
      <c r="E33" s="19"/>
      <c r="F33" s="32"/>
      <c r="G33" s="32"/>
      <c r="H33" s="33"/>
    </row>
    <row r="34" spans="2:8" s="20" customFormat="1" ht="12.75">
      <c r="B34" s="25">
        <f t="shared" si="2"/>
        <v>346100</v>
      </c>
      <c r="C34" s="25">
        <f t="shared" si="1"/>
        <v>482400</v>
      </c>
      <c r="D34" s="28">
        <v>0.72</v>
      </c>
      <c r="E34" s="19"/>
      <c r="F34" s="32"/>
      <c r="G34" s="32"/>
      <c r="H34" s="33"/>
    </row>
    <row r="35" spans="2:8" s="20" customFormat="1" ht="13.5" thickBot="1">
      <c r="B35" s="34">
        <f t="shared" si="2"/>
        <v>482400</v>
      </c>
      <c r="C35" s="35"/>
      <c r="D35" s="31">
        <v>0.74</v>
      </c>
      <c r="E35" s="19"/>
      <c r="F35" s="32"/>
      <c r="G35" s="32"/>
      <c r="H35" s="33"/>
    </row>
    <row r="36" spans="1:8" s="61" customFormat="1" ht="35.25" customHeight="1">
      <c r="A36" s="59"/>
      <c r="B36" s="162" t="s">
        <v>79</v>
      </c>
      <c r="C36" s="162"/>
      <c r="D36" s="162"/>
      <c r="E36" s="162"/>
      <c r="F36" s="162"/>
      <c r="G36" s="162"/>
      <c r="H36" s="162"/>
    </row>
    <row r="37" spans="1:8" s="61" customFormat="1" ht="14.25" customHeight="1" thickBot="1">
      <c r="A37" s="59"/>
      <c r="B37" s="36"/>
      <c r="C37" s="36"/>
      <c r="D37" s="36"/>
      <c r="E37" s="36"/>
      <c r="F37" s="36"/>
      <c r="G37" s="36"/>
      <c r="H37" s="36"/>
    </row>
    <row r="38" spans="1:8" s="61" customFormat="1" ht="13.5" customHeight="1" thickBot="1">
      <c r="A38" s="51"/>
      <c r="B38" s="154" t="s">
        <v>75</v>
      </c>
      <c r="C38" s="155"/>
      <c r="D38" s="156"/>
      <c r="E38" s="19"/>
      <c r="F38" s="154" t="s">
        <v>76</v>
      </c>
      <c r="G38" s="155"/>
      <c r="H38" s="156"/>
    </row>
    <row r="39" spans="1:8" s="61" customFormat="1" ht="13.5" thickBot="1">
      <c r="A39" s="51"/>
      <c r="B39" s="160" t="s">
        <v>52</v>
      </c>
      <c r="C39" s="161"/>
      <c r="D39" s="132" t="s">
        <v>1</v>
      </c>
      <c r="E39" s="19"/>
      <c r="F39" s="160" t="s">
        <v>52</v>
      </c>
      <c r="G39" s="161"/>
      <c r="H39" s="132" t="s">
        <v>1</v>
      </c>
    </row>
    <row r="40" spans="1:8" s="61" customFormat="1" ht="13.5" thickBot="1">
      <c r="A40" s="51"/>
      <c r="B40" s="21" t="s">
        <v>15</v>
      </c>
      <c r="C40" s="41" t="s">
        <v>16</v>
      </c>
      <c r="D40" s="133"/>
      <c r="E40" s="19"/>
      <c r="F40" s="21" t="s">
        <v>15</v>
      </c>
      <c r="G40" s="41" t="s">
        <v>16</v>
      </c>
      <c r="H40" s="133"/>
    </row>
    <row r="41" spans="1:8" s="61" customFormat="1" ht="12.75">
      <c r="A41" s="51"/>
      <c r="B41" s="42"/>
      <c r="C41" s="44">
        <f>B42</f>
        <v>7300</v>
      </c>
      <c r="D41" s="43">
        <v>0.8</v>
      </c>
      <c r="E41" s="19"/>
      <c r="F41" s="42"/>
      <c r="G41" s="44">
        <f>F42</f>
        <v>1800</v>
      </c>
      <c r="H41" s="43">
        <v>0.8</v>
      </c>
    </row>
    <row r="42" spans="1:8" s="61" customFormat="1" ht="12.75">
      <c r="A42" s="51"/>
      <c r="B42" s="53">
        <v>7300</v>
      </c>
      <c r="C42" s="27">
        <f>B43</f>
        <v>16800</v>
      </c>
      <c r="D42" s="38">
        <v>0.81</v>
      </c>
      <c r="E42" s="19"/>
      <c r="F42" s="53">
        <v>1800</v>
      </c>
      <c r="G42" s="27">
        <f>F43</f>
        <v>3700</v>
      </c>
      <c r="H42" s="38">
        <v>0.81</v>
      </c>
    </row>
    <row r="43" spans="1:8" s="61" customFormat="1" ht="12.75">
      <c r="A43" s="51"/>
      <c r="B43" s="54">
        <v>16800</v>
      </c>
      <c r="C43" s="25">
        <f>B44</f>
        <v>31400</v>
      </c>
      <c r="D43" s="39">
        <v>0.82</v>
      </c>
      <c r="E43" s="19"/>
      <c r="F43" s="54">
        <v>3700</v>
      </c>
      <c r="G43" s="25">
        <f>F44</f>
        <v>5900</v>
      </c>
      <c r="H43" s="39">
        <v>0.82</v>
      </c>
    </row>
    <row r="44" spans="1:8" s="61" customFormat="1" ht="13.5" thickBot="1">
      <c r="A44" s="51"/>
      <c r="B44" s="55">
        <v>31400</v>
      </c>
      <c r="C44" s="30"/>
      <c r="D44" s="40">
        <v>0.83</v>
      </c>
      <c r="E44" s="19"/>
      <c r="F44" s="55">
        <v>5900</v>
      </c>
      <c r="G44" s="30"/>
      <c r="H44" s="40">
        <v>0.83</v>
      </c>
    </row>
    <row r="45" spans="6:7" s="20" customFormat="1" ht="12.75">
      <c r="F45" s="16"/>
      <c r="G45" s="17"/>
    </row>
    <row r="46" spans="2:8" s="20" customFormat="1" ht="30.75" customHeight="1">
      <c r="B46" s="116" t="s">
        <v>117</v>
      </c>
      <c r="C46" s="116"/>
      <c r="D46" s="116"/>
      <c r="E46" s="116"/>
      <c r="F46" s="116"/>
      <c r="G46" s="116"/>
      <c r="H46" s="116"/>
    </row>
    <row r="47" spans="2:8" s="20" customFormat="1" ht="17.25" customHeight="1">
      <c r="B47" s="134" t="s">
        <v>88</v>
      </c>
      <c r="C47" s="134"/>
      <c r="D47" s="134"/>
      <c r="E47" s="134"/>
      <c r="F47" s="134"/>
      <c r="G47" s="134"/>
      <c r="H47" s="134"/>
    </row>
    <row r="48" spans="2:7" s="20" customFormat="1" ht="13.5" thickBot="1">
      <c r="B48" s="37"/>
      <c r="C48" s="37"/>
      <c r="D48" s="37"/>
      <c r="E48" s="37"/>
      <c r="F48" s="37"/>
      <c r="G48" s="37"/>
    </row>
    <row r="49" spans="2:7" s="20" customFormat="1" ht="13.5" thickBot="1">
      <c r="B49" s="37"/>
      <c r="C49" s="135" t="s">
        <v>69</v>
      </c>
      <c r="D49" s="136"/>
      <c r="E49" s="117" t="s">
        <v>70</v>
      </c>
      <c r="F49" s="119"/>
      <c r="G49" s="37"/>
    </row>
    <row r="50" spans="2:7" s="20" customFormat="1" ht="12.75">
      <c r="B50" s="37"/>
      <c r="C50" s="137" t="s">
        <v>71</v>
      </c>
      <c r="D50" s="138"/>
      <c r="E50" s="122">
        <v>1.15</v>
      </c>
      <c r="F50" s="123"/>
      <c r="G50" s="37"/>
    </row>
    <row r="51" spans="2:7" s="20" customFormat="1" ht="12.75">
      <c r="B51" s="37"/>
      <c r="C51" s="139" t="s">
        <v>72</v>
      </c>
      <c r="D51" s="140"/>
      <c r="E51" s="141">
        <v>1.1</v>
      </c>
      <c r="F51" s="142"/>
      <c r="G51" s="37"/>
    </row>
    <row r="52" spans="2:7" s="20" customFormat="1" ht="12.75">
      <c r="B52" s="37"/>
      <c r="C52" s="139" t="s">
        <v>73</v>
      </c>
      <c r="D52" s="140"/>
      <c r="E52" s="141">
        <v>1.1</v>
      </c>
      <c r="F52" s="142"/>
      <c r="G52" s="37"/>
    </row>
    <row r="53" spans="2:7" s="20" customFormat="1" ht="13.5" thickBot="1">
      <c r="B53" s="37"/>
      <c r="C53" s="143" t="s">
        <v>74</v>
      </c>
      <c r="D53" s="144"/>
      <c r="E53" s="126">
        <v>1.1</v>
      </c>
      <c r="F53" s="127"/>
      <c r="G53" s="37"/>
    </row>
    <row r="54" spans="2:7" s="20" customFormat="1" ht="12.75">
      <c r="B54" s="56"/>
      <c r="C54" s="56"/>
      <c r="D54" s="56"/>
      <c r="E54" s="56"/>
      <c r="F54" s="56"/>
      <c r="G54" s="56"/>
    </row>
    <row r="55" spans="2:8" s="20" customFormat="1" ht="25.5" customHeight="1">
      <c r="B55" s="83" t="s">
        <v>87</v>
      </c>
      <c r="C55" s="83"/>
      <c r="D55" s="83"/>
      <c r="E55" s="83"/>
      <c r="F55" s="83"/>
      <c r="G55" s="83"/>
      <c r="H55" s="83"/>
    </row>
    <row r="56" spans="2:8" s="20" customFormat="1" ht="80.25" customHeight="1" thickBot="1">
      <c r="B56" s="134" t="s">
        <v>97</v>
      </c>
      <c r="C56" s="134"/>
      <c r="D56" s="134"/>
      <c r="E56" s="134"/>
      <c r="F56" s="134"/>
      <c r="G56" s="134"/>
      <c r="H56" s="134"/>
    </row>
    <row r="57" spans="2:7" s="20" customFormat="1" ht="26.25" customHeight="1" thickBot="1">
      <c r="B57" s="56"/>
      <c r="C57" s="117" t="s">
        <v>66</v>
      </c>
      <c r="D57" s="118"/>
      <c r="E57" s="117" t="s">
        <v>67</v>
      </c>
      <c r="F57" s="119"/>
      <c r="G57" s="56"/>
    </row>
    <row r="58" spans="2:7" s="20" customFormat="1" ht="12.75">
      <c r="B58" s="56"/>
      <c r="C58" s="120">
        <v>1</v>
      </c>
      <c r="D58" s="121"/>
      <c r="E58" s="122">
        <v>1.3</v>
      </c>
      <c r="F58" s="123"/>
      <c r="G58" s="56"/>
    </row>
    <row r="59" spans="2:7" s="20" customFormat="1" ht="13.5" thickBot="1">
      <c r="B59" s="56"/>
      <c r="C59" s="124" t="s">
        <v>68</v>
      </c>
      <c r="D59" s="125"/>
      <c r="E59" s="126">
        <v>1.5</v>
      </c>
      <c r="F59" s="127"/>
      <c r="G59" s="56"/>
    </row>
    <row r="60" spans="2:8" s="20" customFormat="1" ht="88.5" customHeight="1">
      <c r="B60" s="128" t="s">
        <v>86</v>
      </c>
      <c r="C60" s="128"/>
      <c r="D60" s="128"/>
      <c r="E60" s="128"/>
      <c r="F60" s="128"/>
      <c r="G60" s="128"/>
      <c r="H60" s="128"/>
    </row>
    <row r="61" spans="2:8" s="20" customFormat="1" ht="245.25" customHeight="1">
      <c r="B61" s="131" t="s">
        <v>100</v>
      </c>
      <c r="C61" s="131"/>
      <c r="D61" s="131"/>
      <c r="E61" s="131"/>
      <c r="F61" s="131"/>
      <c r="G61" s="131"/>
      <c r="H61" s="131"/>
    </row>
    <row r="62" spans="2:8" s="20" customFormat="1" ht="18" customHeight="1">
      <c r="B62" s="129" t="s">
        <v>89</v>
      </c>
      <c r="C62" s="129"/>
      <c r="D62" s="129"/>
      <c r="E62" s="129"/>
      <c r="F62" s="129"/>
      <c r="G62" s="129"/>
      <c r="H62" s="129"/>
    </row>
    <row r="63" spans="2:8" s="20" customFormat="1" ht="39.75" customHeight="1">
      <c r="B63" s="116" t="s">
        <v>101</v>
      </c>
      <c r="C63" s="116"/>
      <c r="D63" s="116"/>
      <c r="E63" s="116"/>
      <c r="F63" s="116"/>
      <c r="G63" s="116"/>
      <c r="H63" s="116"/>
    </row>
    <row r="64" spans="2:8" ht="29.25" customHeight="1">
      <c r="B64" s="130" t="s">
        <v>118</v>
      </c>
      <c r="C64" s="91"/>
      <c r="D64" s="91"/>
      <c r="E64" s="91"/>
      <c r="F64" s="91"/>
      <c r="G64" s="91"/>
      <c r="H64" s="91"/>
    </row>
    <row r="65" spans="2:8" ht="18" customHeight="1">
      <c r="B65" s="116" t="s">
        <v>102</v>
      </c>
      <c r="C65" s="116"/>
      <c r="D65" s="116"/>
      <c r="E65" s="116"/>
      <c r="F65" s="116"/>
      <c r="G65" s="116"/>
      <c r="H65" s="116"/>
    </row>
    <row r="66" spans="2:8" ht="21" customHeight="1">
      <c r="B66" s="116" t="s">
        <v>121</v>
      </c>
      <c r="C66" s="116"/>
      <c r="D66" s="116"/>
      <c r="E66" s="116"/>
      <c r="F66" s="116"/>
      <c r="G66" s="116"/>
      <c r="H66" s="116"/>
    </row>
    <row r="67" spans="2:8" ht="12.75" customHeight="1">
      <c r="B67" s="105" t="s">
        <v>93</v>
      </c>
      <c r="C67" s="105"/>
      <c r="D67" s="105"/>
      <c r="E67" s="105"/>
      <c r="F67" s="105"/>
      <c r="G67" s="105"/>
      <c r="H67" s="62"/>
    </row>
    <row r="68" spans="2:8" ht="66.75" customHeight="1">
      <c r="B68" s="106" t="s">
        <v>112</v>
      </c>
      <c r="C68" s="106"/>
      <c r="D68" s="106"/>
      <c r="E68" s="106"/>
      <c r="F68" s="107"/>
      <c r="G68" s="106"/>
      <c r="H68" s="108"/>
    </row>
    <row r="69" spans="2:8" ht="30" customHeight="1">
      <c r="B69" s="106" t="s">
        <v>94</v>
      </c>
      <c r="C69" s="106"/>
      <c r="D69" s="106"/>
      <c r="E69" s="106"/>
      <c r="F69" s="107"/>
      <c r="G69" s="106"/>
      <c r="H69" s="108"/>
    </row>
    <row r="70" spans="2:8" ht="66" customHeight="1">
      <c r="B70" s="106" t="s">
        <v>95</v>
      </c>
      <c r="C70" s="106"/>
      <c r="D70" s="106"/>
      <c r="E70" s="106"/>
      <c r="F70" s="106"/>
      <c r="G70" s="106"/>
      <c r="H70" s="106"/>
    </row>
    <row r="71" spans="2:8" ht="32.25" customHeight="1">
      <c r="B71" s="106" t="s">
        <v>96</v>
      </c>
      <c r="C71" s="106"/>
      <c r="D71" s="106"/>
      <c r="E71" s="106"/>
      <c r="F71" s="106"/>
      <c r="G71" s="106"/>
      <c r="H71" s="106"/>
    </row>
    <row r="72" spans="2:7" ht="19.5" customHeight="1" thickBot="1">
      <c r="B72" s="109" t="s">
        <v>122</v>
      </c>
      <c r="C72" s="109"/>
      <c r="D72" s="109"/>
      <c r="E72" s="109"/>
      <c r="F72" s="109"/>
      <c r="G72" s="63"/>
    </row>
    <row r="73" spans="3:8" ht="49.5" customHeight="1">
      <c r="C73" s="110"/>
      <c r="D73" s="112" t="s">
        <v>17</v>
      </c>
      <c r="E73" s="112"/>
      <c r="F73" s="112" t="s">
        <v>18</v>
      </c>
      <c r="G73" s="113"/>
      <c r="H73" s="64"/>
    </row>
    <row r="74" spans="3:8" ht="13.5" customHeight="1" thickBot="1">
      <c r="C74" s="111"/>
      <c r="D74" s="114" t="s">
        <v>19</v>
      </c>
      <c r="E74" s="114"/>
      <c r="F74" s="114" t="s">
        <v>20</v>
      </c>
      <c r="G74" s="115"/>
      <c r="H74" s="65"/>
    </row>
    <row r="75" spans="3:8" ht="12.75">
      <c r="C75" s="66" t="s">
        <v>2</v>
      </c>
      <c r="D75" s="103">
        <v>0.7</v>
      </c>
      <c r="E75" s="103"/>
      <c r="F75" s="103">
        <v>0.7</v>
      </c>
      <c r="G75" s="104"/>
      <c r="H75" s="67"/>
    </row>
    <row r="76" spans="3:8" ht="12.75">
      <c r="C76" s="68" t="s">
        <v>3</v>
      </c>
      <c r="D76" s="101">
        <v>0.9</v>
      </c>
      <c r="E76" s="101"/>
      <c r="F76" s="101">
        <v>0.9</v>
      </c>
      <c r="G76" s="102"/>
      <c r="H76" s="69"/>
    </row>
    <row r="77" spans="3:8" ht="12.75">
      <c r="C77" s="68" t="s">
        <v>4</v>
      </c>
      <c r="D77" s="94">
        <v>1.1</v>
      </c>
      <c r="E77" s="94"/>
      <c r="F77" s="94">
        <v>1.1</v>
      </c>
      <c r="G77" s="95"/>
      <c r="H77" s="69"/>
    </row>
    <row r="78" spans="3:8" ht="12.75">
      <c r="C78" s="68" t="s">
        <v>5</v>
      </c>
      <c r="D78" s="94">
        <v>1.1</v>
      </c>
      <c r="E78" s="94"/>
      <c r="F78" s="94">
        <v>1.1</v>
      </c>
      <c r="G78" s="95"/>
      <c r="H78" s="69"/>
    </row>
    <row r="79" spans="3:8" ht="12.75">
      <c r="C79" s="68" t="s">
        <v>6</v>
      </c>
      <c r="D79" s="94">
        <v>1.1</v>
      </c>
      <c r="E79" s="94"/>
      <c r="F79" s="94">
        <v>1.1</v>
      </c>
      <c r="G79" s="95"/>
      <c r="H79" s="69"/>
    </row>
    <row r="80" spans="3:8" ht="12.75">
      <c r="C80" s="68" t="s">
        <v>7</v>
      </c>
      <c r="D80" s="94">
        <v>1</v>
      </c>
      <c r="E80" s="94"/>
      <c r="F80" s="94">
        <v>1</v>
      </c>
      <c r="G80" s="95"/>
      <c r="H80" s="69"/>
    </row>
    <row r="81" spans="3:8" ht="12.75">
      <c r="C81" s="68" t="s">
        <v>8</v>
      </c>
      <c r="D81" s="94">
        <v>0.8</v>
      </c>
      <c r="E81" s="94"/>
      <c r="F81" s="94">
        <v>0.8</v>
      </c>
      <c r="G81" s="95"/>
      <c r="H81" s="69"/>
    </row>
    <row r="82" spans="3:8" ht="12.75">
      <c r="C82" s="68" t="s">
        <v>9</v>
      </c>
      <c r="D82" s="94">
        <v>0.8</v>
      </c>
      <c r="E82" s="94"/>
      <c r="F82" s="94">
        <v>0.8</v>
      </c>
      <c r="G82" s="95"/>
      <c r="H82" s="69"/>
    </row>
    <row r="83" spans="3:8" ht="12.75">
      <c r="C83" s="68" t="s">
        <v>10</v>
      </c>
      <c r="D83" s="96">
        <v>1.15</v>
      </c>
      <c r="E83" s="96"/>
      <c r="F83" s="96">
        <v>1.15</v>
      </c>
      <c r="G83" s="97"/>
      <c r="H83" s="70"/>
    </row>
    <row r="84" spans="3:8" ht="12.75">
      <c r="C84" s="68" t="s">
        <v>11</v>
      </c>
      <c r="D84" s="96">
        <v>1.15</v>
      </c>
      <c r="E84" s="96"/>
      <c r="F84" s="96">
        <v>1.15</v>
      </c>
      <c r="G84" s="97"/>
      <c r="H84" s="70"/>
    </row>
    <row r="85" spans="3:8" ht="12.75">
      <c r="C85" s="68" t="s">
        <v>12</v>
      </c>
      <c r="D85" s="94">
        <v>1.2</v>
      </c>
      <c r="E85" s="94"/>
      <c r="F85" s="94">
        <v>1.2</v>
      </c>
      <c r="G85" s="95"/>
      <c r="H85" s="69"/>
    </row>
    <row r="86" spans="3:8" ht="13.5" thickBot="1">
      <c r="C86" s="71" t="s">
        <v>13</v>
      </c>
      <c r="D86" s="98">
        <v>1.2</v>
      </c>
      <c r="E86" s="98"/>
      <c r="F86" s="98">
        <v>1.2</v>
      </c>
      <c r="G86" s="99"/>
      <c r="H86" s="69"/>
    </row>
    <row r="87" spans="2:7" ht="12.75">
      <c r="B87" s="72"/>
      <c r="C87" s="70"/>
      <c r="D87" s="80"/>
      <c r="E87" s="80"/>
      <c r="F87" s="73"/>
      <c r="G87" s="63"/>
    </row>
    <row r="88" spans="2:8" ht="30.75" customHeight="1">
      <c r="B88" s="100" t="s">
        <v>113</v>
      </c>
      <c r="C88" s="100"/>
      <c r="D88" s="100"/>
      <c r="E88" s="100"/>
      <c r="F88" s="100"/>
      <c r="G88" s="100"/>
      <c r="H88" s="100"/>
    </row>
    <row r="89" spans="2:8" ht="18.75" customHeight="1">
      <c r="B89" s="93" t="s">
        <v>123</v>
      </c>
      <c r="C89" s="93"/>
      <c r="D89" s="93"/>
      <c r="E89" s="93"/>
      <c r="F89" s="93"/>
      <c r="G89" s="93"/>
      <c r="H89" s="93"/>
    </row>
    <row r="90" spans="2:8" ht="12.75">
      <c r="B90" s="90" t="s">
        <v>114</v>
      </c>
      <c r="C90" s="90"/>
      <c r="D90" s="90"/>
      <c r="E90" s="90"/>
      <c r="F90" s="90"/>
      <c r="G90" s="90"/>
      <c r="H90" s="90"/>
    </row>
    <row r="91" spans="2:8" ht="22.5" customHeight="1">
      <c r="B91" s="91" t="s">
        <v>115</v>
      </c>
      <c r="C91" s="91"/>
      <c r="D91" s="91"/>
      <c r="E91" s="91"/>
      <c r="F91" s="91"/>
      <c r="G91" s="91"/>
      <c r="H91" s="91"/>
    </row>
    <row r="92" spans="2:8" ht="27" customHeight="1">
      <c r="B92" s="91" t="s">
        <v>116</v>
      </c>
      <c r="C92" s="91"/>
      <c r="D92" s="91"/>
      <c r="E92" s="91"/>
      <c r="F92" s="91"/>
      <c r="G92" s="91"/>
      <c r="H92" s="91"/>
    </row>
    <row r="93" spans="2:7" ht="18" customHeight="1">
      <c r="B93" s="79"/>
      <c r="C93" s="79"/>
      <c r="D93" s="79"/>
      <c r="E93" s="74"/>
      <c r="F93" s="74"/>
      <c r="G93" s="74"/>
    </row>
    <row r="94" spans="2:8" ht="27.75" customHeight="1">
      <c r="B94" s="92" t="s">
        <v>14</v>
      </c>
      <c r="C94" s="92"/>
      <c r="D94" s="92"/>
      <c r="E94" s="92"/>
      <c r="F94" s="92"/>
      <c r="G94" s="92"/>
      <c r="H94" s="92"/>
    </row>
    <row r="95" spans="2:8" ht="27.75" customHeight="1">
      <c r="B95" s="157" t="s">
        <v>126</v>
      </c>
      <c r="C95" s="158"/>
      <c r="D95" s="158"/>
      <c r="E95" s="158"/>
      <c r="F95" s="158"/>
      <c r="G95" s="158"/>
      <c r="H95" s="158"/>
    </row>
    <row r="96" spans="2:8" ht="24" customHeight="1">
      <c r="B96" s="158" t="s">
        <v>84</v>
      </c>
      <c r="C96" s="158"/>
      <c r="D96" s="158"/>
      <c r="E96" s="158"/>
      <c r="F96" s="158"/>
      <c r="G96" s="158"/>
      <c r="H96" s="158"/>
    </row>
    <row r="97" spans="2:8" ht="12.75">
      <c r="B97" s="159" t="s">
        <v>85</v>
      </c>
      <c r="C97" s="159"/>
      <c r="D97" s="159"/>
      <c r="E97" s="159"/>
      <c r="F97" s="159"/>
      <c r="G97" s="159"/>
      <c r="H97" s="159"/>
    </row>
  </sheetData>
  <sheetProtection/>
  <mergeCells count="95">
    <mergeCell ref="B38:D38"/>
    <mergeCell ref="F38:H38"/>
    <mergeCell ref="B39:C39"/>
    <mergeCell ref="D39:D40"/>
    <mergeCell ref="F39:G39"/>
    <mergeCell ref="B95:H95"/>
    <mergeCell ref="B96:H96"/>
    <mergeCell ref="B97:H97"/>
    <mergeCell ref="B24:D24"/>
    <mergeCell ref="F24:H24"/>
    <mergeCell ref="B47:H47"/>
    <mergeCell ref="B25:C25"/>
    <mergeCell ref="D25:D26"/>
    <mergeCell ref="F25:G25"/>
    <mergeCell ref="H25:H26"/>
    <mergeCell ref="B1:C1"/>
    <mergeCell ref="B5:H5"/>
    <mergeCell ref="B7:H7"/>
    <mergeCell ref="B8:H8"/>
    <mergeCell ref="B10:D10"/>
    <mergeCell ref="F10:H10"/>
    <mergeCell ref="E52:F52"/>
    <mergeCell ref="C53:D53"/>
    <mergeCell ref="E53:F53"/>
    <mergeCell ref="B55:H55"/>
    <mergeCell ref="B11:C11"/>
    <mergeCell ref="D11:D12"/>
    <mergeCell ref="F11:G11"/>
    <mergeCell ref="H11:H12"/>
    <mergeCell ref="B22:H22"/>
    <mergeCell ref="B36:H36"/>
    <mergeCell ref="H39:H40"/>
    <mergeCell ref="B46:H46"/>
    <mergeCell ref="B56:H56"/>
    <mergeCell ref="C49:D49"/>
    <mergeCell ref="E49:F49"/>
    <mergeCell ref="C50:D50"/>
    <mergeCell ref="E50:F50"/>
    <mergeCell ref="C51:D51"/>
    <mergeCell ref="E51:F51"/>
    <mergeCell ref="C52:D52"/>
    <mergeCell ref="B60:H60"/>
    <mergeCell ref="B62:H62"/>
    <mergeCell ref="B63:H63"/>
    <mergeCell ref="B64:H64"/>
    <mergeCell ref="B65:H65"/>
    <mergeCell ref="B61:H61"/>
    <mergeCell ref="F73:G73"/>
    <mergeCell ref="D74:E74"/>
    <mergeCell ref="F74:G74"/>
    <mergeCell ref="B66:H66"/>
    <mergeCell ref="C57:D57"/>
    <mergeCell ref="E57:F57"/>
    <mergeCell ref="C58:D58"/>
    <mergeCell ref="E58:F58"/>
    <mergeCell ref="C59:D59"/>
    <mergeCell ref="E59:F59"/>
    <mergeCell ref="D75:E75"/>
    <mergeCell ref="F75:G75"/>
    <mergeCell ref="B67:G67"/>
    <mergeCell ref="B68:H68"/>
    <mergeCell ref="B69:H69"/>
    <mergeCell ref="B70:H70"/>
    <mergeCell ref="B71:H71"/>
    <mergeCell ref="B72:F72"/>
    <mergeCell ref="C73:C74"/>
    <mergeCell ref="D73:E73"/>
    <mergeCell ref="D76:E76"/>
    <mergeCell ref="F76:G76"/>
    <mergeCell ref="D77:E77"/>
    <mergeCell ref="F77:G77"/>
    <mergeCell ref="D78:E78"/>
    <mergeCell ref="F78:G78"/>
    <mergeCell ref="D79:E79"/>
    <mergeCell ref="F79:G79"/>
    <mergeCell ref="D80:E80"/>
    <mergeCell ref="F80:G80"/>
    <mergeCell ref="D81:E81"/>
    <mergeCell ref="F81:G81"/>
    <mergeCell ref="F84:G84"/>
    <mergeCell ref="D85:E85"/>
    <mergeCell ref="F85:G85"/>
    <mergeCell ref="D86:E86"/>
    <mergeCell ref="F86:G86"/>
    <mergeCell ref="B88:H88"/>
    <mergeCell ref="B90:H90"/>
    <mergeCell ref="B92:H92"/>
    <mergeCell ref="B94:H94"/>
    <mergeCell ref="B91:H91"/>
    <mergeCell ref="B89:H89"/>
    <mergeCell ref="D82:E82"/>
    <mergeCell ref="F82:G82"/>
    <mergeCell ref="D83:E83"/>
    <mergeCell ref="F83:G83"/>
    <mergeCell ref="D84:E84"/>
  </mergeCells>
  <printOptions horizontalCentered="1"/>
  <pageMargins left="0.31496062992125984" right="0.35433070866141736" top="0.1968503937007874" bottom="0.2755905511811024" header="0.15748031496062992" footer="0.15748031496062992"/>
  <pageSetup fitToHeight="0" fitToWidth="1" horizontalDpi="600" verticalDpi="600" orientation="portrait" paperSize="9" scale="74" r:id="rId2"/>
  <rowBreaks count="1" manualBreakCount="1">
    <brk id="60" min="1" max="7" man="1"/>
  </rowBreaks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="115" zoomScaleSheetLayoutView="115" zoomScalePageLayoutView="0" workbookViewId="0" topLeftCell="A1">
      <selection activeCell="A22" sqref="A22:G22"/>
    </sheetView>
  </sheetViews>
  <sheetFormatPr defaultColWidth="9.00390625" defaultRowHeight="12.75"/>
  <cols>
    <col min="1" max="1" width="8.875" style="75" customWidth="1"/>
    <col min="2" max="2" width="22.625" style="75" customWidth="1"/>
    <col min="3" max="6" width="21.375" style="75" customWidth="1"/>
    <col min="7" max="7" width="15.125" style="75" customWidth="1"/>
    <col min="8" max="8" width="8.125" style="75" customWidth="1"/>
    <col min="9" max="16384" width="9.125" style="75" customWidth="1"/>
  </cols>
  <sheetData>
    <row r="1" spans="1:8" ht="12.75">
      <c r="A1" s="77"/>
      <c r="B1" s="77"/>
      <c r="C1" s="77"/>
      <c r="D1" s="78"/>
      <c r="E1" s="77"/>
      <c r="F1" s="77"/>
      <c r="G1" s="77"/>
      <c r="H1" s="77"/>
    </row>
    <row r="2" spans="1:8" ht="12.75">
      <c r="A2" s="77"/>
      <c r="B2" s="77"/>
      <c r="C2" s="77"/>
      <c r="D2" s="78"/>
      <c r="E2" s="77"/>
      <c r="F2" s="77"/>
      <c r="G2" s="77"/>
      <c r="H2" s="77"/>
    </row>
    <row r="3" spans="1:8" ht="12.75">
      <c r="A3" s="77"/>
      <c r="B3" s="77"/>
      <c r="C3" s="77"/>
      <c r="D3" s="78"/>
      <c r="E3" s="77"/>
      <c r="F3" s="77"/>
      <c r="G3" s="77"/>
      <c r="H3" s="77"/>
    </row>
    <row r="4" spans="1:8" ht="12.75">
      <c r="A4" s="77"/>
      <c r="B4" s="77"/>
      <c r="C4" s="77"/>
      <c r="D4" s="78"/>
      <c r="E4" s="77"/>
      <c r="F4" s="77"/>
      <c r="G4" s="77"/>
      <c r="H4" s="77"/>
    </row>
    <row r="5" spans="1:8" ht="12.75">
      <c r="A5" s="77"/>
      <c r="B5" s="77"/>
      <c r="C5" s="77"/>
      <c r="D5" s="78"/>
      <c r="E5" s="77"/>
      <c r="F5" s="77"/>
      <c r="G5" s="77"/>
      <c r="H5" s="77"/>
    </row>
    <row r="6" spans="1:8" ht="12.75">
      <c r="A6" s="77"/>
      <c r="B6" s="77"/>
      <c r="C6" s="77"/>
      <c r="D6" s="78"/>
      <c r="E6" s="77"/>
      <c r="F6" s="77"/>
      <c r="G6" s="77"/>
      <c r="H6" s="77"/>
    </row>
    <row r="7" spans="1:8" ht="43.5" customHeight="1">
      <c r="A7" s="163" t="s">
        <v>111</v>
      </c>
      <c r="B7" s="163"/>
      <c r="C7" s="163"/>
      <c r="D7" s="163"/>
      <c r="E7" s="163"/>
      <c r="F7" s="163"/>
      <c r="G7" s="163"/>
      <c r="H7" s="163"/>
    </row>
    <row r="8" spans="1:8" ht="12.75">
      <c r="A8" s="164"/>
      <c r="B8" s="164"/>
      <c r="C8" s="164"/>
      <c r="D8" s="164"/>
      <c r="E8" s="76"/>
      <c r="F8" s="76"/>
      <c r="G8" s="76"/>
      <c r="H8" s="76"/>
    </row>
    <row r="9" spans="1:8" ht="29.25" customHeight="1">
      <c r="A9" s="165" t="s">
        <v>110</v>
      </c>
      <c r="B9" s="165"/>
      <c r="C9" s="165"/>
      <c r="D9" s="165"/>
      <c r="E9" s="165"/>
      <c r="F9" s="165"/>
      <c r="G9" s="165"/>
      <c r="H9" s="165"/>
    </row>
    <row r="10" spans="1:8" ht="29.25" customHeight="1">
      <c r="A10" s="165" t="s">
        <v>109</v>
      </c>
      <c r="B10" s="165"/>
      <c r="C10" s="165"/>
      <c r="D10" s="165"/>
      <c r="E10" s="165"/>
      <c r="F10" s="165"/>
      <c r="G10" s="165"/>
      <c r="H10" s="165"/>
    </row>
    <row r="12" spans="1:8" ht="12.75">
      <c r="A12" s="166" t="s">
        <v>127</v>
      </c>
      <c r="B12" s="166"/>
      <c r="C12" s="166"/>
      <c r="D12" s="166"/>
      <c r="E12" s="166"/>
      <c r="F12" s="166"/>
      <c r="G12" s="166"/>
      <c r="H12" s="166"/>
    </row>
    <row r="13" spans="1:7" ht="12.75">
      <c r="A13" s="166" t="s">
        <v>107</v>
      </c>
      <c r="B13" s="166"/>
      <c r="C13" s="166"/>
      <c r="D13" s="166"/>
      <c r="E13" s="166"/>
      <c r="F13" s="166"/>
      <c r="G13" s="166"/>
    </row>
    <row r="14" spans="1:7" ht="12.75">
      <c r="A14" s="166" t="s">
        <v>106</v>
      </c>
      <c r="B14" s="166"/>
      <c r="C14" s="166"/>
      <c r="D14" s="166"/>
      <c r="E14" s="166"/>
      <c r="F14" s="166"/>
      <c r="G14" s="166"/>
    </row>
    <row r="15" spans="1:7" ht="12.75">
      <c r="A15" s="166" t="s">
        <v>105</v>
      </c>
      <c r="B15" s="166"/>
      <c r="C15" s="166"/>
      <c r="D15" s="166"/>
      <c r="E15" s="166"/>
      <c r="F15" s="166"/>
      <c r="G15" s="166"/>
    </row>
    <row r="16" spans="1:7" ht="12.75">
      <c r="A16" s="166" t="s">
        <v>104</v>
      </c>
      <c r="B16" s="166"/>
      <c r="C16" s="166"/>
      <c r="D16" s="166"/>
      <c r="E16" s="166"/>
      <c r="F16" s="166"/>
      <c r="G16" s="166"/>
    </row>
    <row r="17" spans="1:7" ht="12.75">
      <c r="A17" s="166" t="s">
        <v>103</v>
      </c>
      <c r="B17" s="166"/>
      <c r="C17" s="166"/>
      <c r="D17" s="166"/>
      <c r="E17" s="166"/>
      <c r="F17" s="166"/>
      <c r="G17" s="166"/>
    </row>
    <row r="18" spans="1:8" ht="25.5" customHeight="1">
      <c r="A18" s="165" t="s">
        <v>108</v>
      </c>
      <c r="B18" s="165"/>
      <c r="C18" s="165"/>
      <c r="D18" s="165"/>
      <c r="E18" s="165"/>
      <c r="F18" s="165"/>
      <c r="G18" s="165"/>
      <c r="H18" s="165"/>
    </row>
    <row r="19" spans="1:8" ht="25.5" customHeight="1">
      <c r="A19" s="165" t="s">
        <v>119</v>
      </c>
      <c r="B19" s="165"/>
      <c r="C19" s="165"/>
      <c r="D19" s="165"/>
      <c r="E19" s="165"/>
      <c r="F19" s="165"/>
      <c r="G19" s="165"/>
      <c r="H19" s="165"/>
    </row>
    <row r="21" spans="1:8" ht="12.75">
      <c r="A21" s="166" t="s">
        <v>128</v>
      </c>
      <c r="B21" s="166"/>
      <c r="C21" s="166"/>
      <c r="D21" s="166"/>
      <c r="E21" s="166"/>
      <c r="F21" s="166"/>
      <c r="G21" s="166"/>
      <c r="H21" s="166"/>
    </row>
    <row r="22" spans="1:7" ht="12.75">
      <c r="A22" s="166" t="s">
        <v>107</v>
      </c>
      <c r="B22" s="166"/>
      <c r="C22" s="166"/>
      <c r="D22" s="166"/>
      <c r="E22" s="166"/>
      <c r="F22" s="166"/>
      <c r="G22" s="166"/>
    </row>
    <row r="23" spans="1:7" ht="12.75">
      <c r="A23" s="166" t="s">
        <v>120</v>
      </c>
      <c r="B23" s="166"/>
      <c r="C23" s="166"/>
      <c r="D23" s="166"/>
      <c r="E23" s="166"/>
      <c r="F23" s="166"/>
      <c r="G23" s="166"/>
    </row>
    <row r="24" spans="1:7" ht="12.75">
      <c r="A24" s="166" t="s">
        <v>105</v>
      </c>
      <c r="B24" s="166"/>
      <c r="C24" s="166"/>
      <c r="D24" s="166"/>
      <c r="E24" s="166"/>
      <c r="F24" s="166"/>
      <c r="G24" s="166"/>
    </row>
    <row r="25" spans="1:7" ht="12.75">
      <c r="A25" s="166" t="s">
        <v>124</v>
      </c>
      <c r="B25" s="166"/>
      <c r="C25" s="166"/>
      <c r="D25" s="166"/>
      <c r="E25" s="166"/>
      <c r="F25" s="166"/>
      <c r="G25" s="166"/>
    </row>
    <row r="26" spans="1:7" ht="12.75">
      <c r="A26" s="165" t="s">
        <v>125</v>
      </c>
      <c r="B26" s="165"/>
      <c r="C26" s="165"/>
      <c r="D26" s="165"/>
      <c r="E26" s="165"/>
      <c r="F26" s="165"/>
      <c r="G26" s="165"/>
    </row>
  </sheetData>
  <sheetProtection/>
  <mergeCells count="18">
    <mergeCell ref="A12:H12"/>
    <mergeCell ref="A21:H21"/>
    <mergeCell ref="A14:G14"/>
    <mergeCell ref="A15:G15"/>
    <mergeCell ref="A16:G16"/>
    <mergeCell ref="A17:G17"/>
    <mergeCell ref="A18:H18"/>
    <mergeCell ref="A23:G23"/>
    <mergeCell ref="A7:H7"/>
    <mergeCell ref="A8:D8"/>
    <mergeCell ref="A10:H10"/>
    <mergeCell ref="A13:G13"/>
    <mergeCell ref="A9:H9"/>
    <mergeCell ref="A26:G26"/>
    <mergeCell ref="A19:H19"/>
    <mergeCell ref="A22:G22"/>
    <mergeCell ref="A24:G24"/>
    <mergeCell ref="A25:G25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Серая</dc:creator>
  <cp:keywords/>
  <dc:description/>
  <cp:lastModifiedBy>Zverdvd.org</cp:lastModifiedBy>
  <cp:lastPrinted>2016-11-16T12:55:16Z</cp:lastPrinted>
  <dcterms:created xsi:type="dcterms:W3CDTF">2013-09-06T08:38:07Z</dcterms:created>
  <dcterms:modified xsi:type="dcterms:W3CDTF">2016-12-30T08:30:42Z</dcterms:modified>
  <cp:category/>
  <cp:version/>
  <cp:contentType/>
  <cp:contentStatus/>
</cp:coreProperties>
</file>