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450" windowWidth="8910" windowHeight="9195" tabRatio="814" activeTab="0"/>
  </bookViews>
  <sheets>
    <sheet name="Тарифы Европа+ " sheetId="1" r:id="rId1"/>
    <sheet name="Скидки Европа+" sheetId="2" r:id="rId2"/>
    <sheet name="Дополнительные коэф. и скидки" sheetId="3" r:id="rId3"/>
    <sheet name="Пакетное размещение" sheetId="4" r:id="rId4"/>
    <sheet name="Телемагазин" sheetId="5" r:id="rId5"/>
    <sheet name="Бегущая строка" sheetId="6" r:id="rId6"/>
  </sheets>
  <definedNames>
    <definedName name="_GoBack" localSheetId="5">'Бегущая строка'!$B$10</definedName>
    <definedName name="Sheet1Rg1" localSheetId="3">#REF!,#REF!,#REF!,#REF!,#REF!,#REF!,#REF!,#REF!,#REF!,#REF!,#REF!,#REF!,#REF!,#REF!,#REF!,#REF!,#REF!,#REF!,#REF!,#REF!,#REF!,#REF!,#REF!,#REF!,#REF!,#REF!,#REF!,#REF!,#REF!,#REF!,#REF!,#REF!,#REF!</definedName>
    <definedName name="Sheet1Rg1" localSheetId="0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3">#REF!,#REF!,#REF!,#REF!,#REF!,#REF!,#REF!,#REF!,#REF!,#REF!,#REF!,#REF!,#REF!,#REF!,#REF!,#REF!,#REF!,#REF!,#REF!,#REF!,#REF!,#REF!,#REF!,#REF!,#REF!,#REF!,#REF!,#REF!,#REF!,#REF!,#REF!,#REF!,#REF!</definedName>
    <definedName name="Sheet1Rg2" localSheetId="0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3">#REF!,#REF!,#REF!,#REF!,#REF!,#REF!,#REF!,#REF!,#REF!,#REF!,#REF!,#REF!</definedName>
    <definedName name="Sheet1Rg3" localSheetId="0">#REF!,#REF!,#REF!,#REF!,#REF!,#REF!,#REF!,#REF!,#REF!,#REF!,#REF!,#REF!</definedName>
    <definedName name="Sheet1Rg3">#REF!,#REF!,#REF!,#REF!,#REF!,#REF!,#REF!,#REF!,#REF!,#REF!,#REF!,#REF!</definedName>
    <definedName name="Sheet1Rg4" localSheetId="3">#REF!,#REF!,#REF!,#REF!,#REF!,#REF!,#REF!,#REF!,#REF!,#REF!,#REF!,#REF!</definedName>
    <definedName name="Sheet1Rg4" localSheetId="0">#REF!,#REF!,#REF!,#REF!,#REF!,#REF!,#REF!,#REF!,#REF!,#REF!,#REF!,#REF!</definedName>
    <definedName name="Sheet1Rg4">#REF!,#REF!,#REF!,#REF!,#REF!,#REF!,#REF!,#REF!,#REF!,#REF!,#REF!,#REF!</definedName>
    <definedName name="_xlnm.Print_Area" localSheetId="5">'Бегущая строка'!$A$1:$I$23</definedName>
    <definedName name="_xlnm.Print_Area" localSheetId="2">'Дополнительные коэф. и скидки'!$A$1:$F$36</definedName>
    <definedName name="_xlnm.Print_Area" localSheetId="3">'Пакетное размещение'!$A$1:$T$46</definedName>
    <definedName name="_xlnm.Print_Area" localSheetId="1">'Скидки Европа+'!$A$1:$H$44</definedName>
    <definedName name="_xlnm.Print_Area" localSheetId="0">'Тарифы Европа+ '!$B$1:$G$53</definedName>
    <definedName name="_xlnm.Print_Area" localSheetId="4">'Телемагазин'!$A$1:$H$42</definedName>
    <definedName name="ппав" localSheetId="2">#REF!,#REF!,#REF!,#REF!,#REF!,#REF!,#REF!,#REF!,#REF!,#REF!,#REF!,#REF!</definedName>
    <definedName name="ппав" localSheetId="3">#REF!,#REF!,#REF!,#REF!,#REF!,#REF!,#REF!,#REF!,#REF!,#REF!,#REF!,#REF!</definedName>
    <definedName name="ппав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<sst xmlns="http://schemas.openxmlformats.org/spreadsheetml/2006/main" count="197" uniqueCount="138">
  <si>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</si>
  <si>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</si>
  <si>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</si>
  <si>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</si>
  <si>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</si>
  <si>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</si>
  <si>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</si>
  <si>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</si>
  <si>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</si>
  <si>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21:00 - 22:00</t>
  </si>
  <si>
    <t>22:00 - 23:00</t>
  </si>
  <si>
    <t>23:00 - 24:00</t>
  </si>
  <si>
    <t>19:00 - 20:00</t>
  </si>
  <si>
    <t>20:00 - 21:00</t>
  </si>
  <si>
    <t>ПОВЫШАЮЩИЕ КОЭФФИЦИЕНТЫ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</si>
  <si>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</si>
  <si>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</si>
  <si>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</si>
  <si>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</si>
  <si>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</si>
  <si>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</si>
  <si>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</si>
  <si>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</si>
  <si>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</si>
  <si>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</si>
  <si>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</si>
  <si>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</si>
  <si>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</si>
  <si>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>Тариф за 1 мин. USD</t>
  </si>
  <si>
    <t>Понедельник-Пятница</t>
  </si>
  <si>
    <t>Суббота-Воскресенье</t>
  </si>
  <si>
    <t>Время трансляции</t>
  </si>
  <si>
    <t>За сумму заказа в год</t>
  </si>
  <si>
    <t>Суммарный бюджет (net) (USD)</t>
  </si>
  <si>
    <t>Скидка</t>
  </si>
  <si>
    <t>СКИДКИ</t>
  </si>
  <si>
    <t>За сумму заказа в месяц</t>
  </si>
  <si>
    <t>от</t>
  </si>
  <si>
    <t>до</t>
  </si>
  <si>
    <t>РАЗМЕЩЕНИЕ БЕГУЩЕЙ СТРОКОЙ</t>
  </si>
  <si>
    <t>Условия размещения</t>
  </si>
  <si>
    <t>ТАБЛИЦА СКИДОК  на размещение (единовременный заказ) рекламы бегущей строкой</t>
  </si>
  <si>
    <t xml:space="preserve">Количество выходов </t>
  </si>
  <si>
    <t>60 и более</t>
  </si>
  <si>
    <r>
      <t xml:space="preserve">Количество символов, включая пробелы и знаки препинания, </t>
    </r>
    <r>
      <rPr>
        <b/>
        <sz val="10"/>
        <rFont val="Arial"/>
        <family val="2"/>
      </rPr>
      <t>300</t>
    </r>
    <r>
      <rPr>
        <sz val="10"/>
        <rFont val="Arial"/>
        <family val="2"/>
      </rPr>
      <t xml:space="preserve">. При превышении данного количества более чем на 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 xml:space="preserve"> символов, стоимость строки удваивается;</t>
    </r>
  </si>
  <si>
    <t>Строка выходит с двумя повторами в течение 30 минут.;</t>
  </si>
  <si>
    <t>Номер телефона - одно слово;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</si>
  <si>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</si>
  <si>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</si>
  <si>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</si>
  <si>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</si>
  <si>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</si>
  <si>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</si>
  <si>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</si>
  <si>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</si>
  <si>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</si>
  <si>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00:00 - 01:00</t>
  </si>
  <si>
    <t>Скидка, %</t>
  </si>
  <si>
    <t>Выход каждый час (24 выхода в сутки)!</t>
  </si>
  <si>
    <t>На данный вид размещения не распространяется действие сезонных коэффициентов.</t>
  </si>
  <si>
    <t>Скидка рекламным агентствам - 15%.</t>
  </si>
  <si>
    <t xml:space="preserve">    1. рекламы иностранных торговых марок, оплата за которую осуществляется в иностранной валюте, применяются  следующие скидки </t>
  </si>
  <si>
    <t xml:space="preserve">    2. рекламы иностранных торговых марок, оплата за которую осуществляется в белорусских рублях, применяются  следующие скидки</t>
  </si>
  <si>
    <t>3.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марки, предоставляются следующие скидки:</t>
  </si>
  <si>
    <t>Примечание: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</t>
  </si>
  <si>
    <t>*Примечание: бюджет на размещение рекламы в номинации "Партнер программы/показа" не учитывается  при расчете скидки за величину рекламного бюджета</t>
  </si>
  <si>
    <t>**Примечание: При заявлении переходящих бюджетов в части сроков считать месяцем 30 календарных дней</t>
  </si>
  <si>
    <t xml:space="preserve">          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1,3.
          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</si>
  <si>
    <t xml:space="preserve">          Повышающий коэффициент 1,3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товаров под собственными зарегистрированными товарными знаками; б) товаров,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</si>
  <si>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t xml:space="preserve">          При размещении рекламы пива и слабоалкогольных напитков применяется дополнительный коэффициент 2</t>
  </si>
  <si>
    <t>при размещении рекламы иностранных торговых марок, оплата за которую осуществляется в иностранной валюте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</si>
  <si>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</si>
  <si>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>при анонсировании культурных, музыкальных, спортивных мероприятий</t>
  </si>
  <si>
    <t>(общий нерезидентский)</t>
  </si>
  <si>
    <t>(общий резидентский)</t>
  </si>
  <si>
    <t>(для анонсов)</t>
  </si>
  <si>
    <t xml:space="preserve">      Дополнительная скидка рекламному агентству- 15%.  </t>
  </si>
  <si>
    <t xml:space="preserve">         При размещении рекламы менее одной минуты цена определяется расчетным путем пропорционально установленному тарифу на одну минуту в зависимости от фактического хронометража.</t>
  </si>
  <si>
    <t xml:space="preserve">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</si>
  <si>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</si>
  <si>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   При необходимости на отдельные программы, художественные фильмы, спортивные трансляции могут устанавливаться специальные тарифы.</t>
  </si>
  <si>
    <t xml:space="preserve">          Заказ на размещение рекламы внутри определенного блока  - повышающий коэффициент 1,1 .</t>
  </si>
  <si>
    <t xml:space="preserve">          Повышающий коэффициент за размещение в номинации "Партнер показа" в формате "Графический баннер" - 1,4.</t>
  </si>
  <si>
    <t xml:space="preserve">          При размещении рекламной информации предприятий, учреждений, организаций, производителей товаров и услуг независимо от формы собственности, не рекламирующих иностранные торговые марки, внутри рекламных блоков и в номинации "Партнер показа" применяется  скидка 85%</t>
  </si>
  <si>
    <t xml:space="preserve">          При размещении  рекламной информации предприятий, учреждений, организаций, производителей товаров и услуг иностранных торговых марок в номинации "Партнер показа"применяется  скидка 85%</t>
  </si>
  <si>
    <t>Тарифы на услуги по размещению рекламной информации в рекламных блоках телеканала "Europa plus TV Belarus"</t>
  </si>
  <si>
    <t>Сезонные коэффициенты на телеканале "Europa plus TV Belarus"</t>
  </si>
  <si>
    <t xml:space="preserve">Тарифы на размещение рекламной информации в формате ПАКЕТНОЕ РАЗМЕЩЕНИЕ на телеканале  "Europa plus TV Belarus" </t>
  </si>
  <si>
    <t xml:space="preserve">          Повышающий коэффициент за размещение в номинации "Партнер показа" - 2,4; в номинации "Генеральный Партнер показа" дополнительный коэффициент - 1,8; в номинации "Эксклюзивный Партнер показа" дополнительный коэффициент - 2,8</t>
  </si>
  <si>
    <t>Формат рекламы "Телемагазин" является формой коммерческого телевидения, которая полностью состоит из сюжетов c демонстрацией товаров/услуг, заказываемых по телефону, почте или через интернет и побуждает потребителя к приобретению товара по указанной стоимости. 
Отличительными признаками рекламы в формате "Телемагазин" являются:
• наличие телефона телемагазина, почтового адреса или сайта в сети интернет (обязательный признак);
• наличие стоимости товара/услуги;
• приглашение позвонить по телефону, узнать стоимость или купить рекламируемый товар/услугу;
• товары/услуги можно приобрести исключительно посредством заказа через интернет или по телефону;
• данный товар/услуга отсутствует в широкой продаже в розничной сети и не имеет собственных розничных магазинов.</t>
  </si>
  <si>
    <t>Телеканал</t>
  </si>
  <si>
    <t>Особенности размещения:</t>
  </si>
  <si>
    <t>• Единые условия для отечественных и иностранных торговых марок.</t>
  </si>
  <si>
    <t>• Объёмные скидки не применяются.</t>
  </si>
  <si>
    <t>• Повышающий коэффициент за позиционирование внутри рекламного блока: первая позиция - 1,15; вторая, предпоследняя и последняя позиции - 1,1.</t>
  </si>
  <si>
    <t xml:space="preserve">
• Дополнительная скидка рекламному агентству 15%</t>
  </si>
  <si>
    <t xml:space="preserve">
• К данным ценам применяются сезонные коэффициенты:</t>
  </si>
  <si>
    <t xml:space="preserve">Сезонные коэффициенты </t>
  </si>
  <si>
    <t>Требования к содержанию  рекламной информации в формате "Телемагазин":</t>
  </si>
  <si>
    <t>• наименование (фирменное наименование) продавца, а если продавцом является индивидуальный предприниматель, - фамилия, собственное имя, отчество, наименование торгового объекта индивидуального предпринимателя (при наличии такого наименования), а также о режим работы;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</si>
  <si>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</si>
  <si>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предпринимателя, о его месте жительства;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</si>
  <si>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</si>
  <si>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</si>
  <si>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</si>
  <si>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 и (или) его техническое обслуживание;</t>
  </si>
  <si>
    <t>• срок доставки товара, цена и об условия оплаты доставки товара;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</si>
  <si>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 сайт или телефон).</t>
  </si>
  <si>
    <t xml:space="preserve">Тарифы на услуги по размещению рекламной информации в формате "Телемагазин" на телеканале "Europa plus TV Belarus" </t>
  </si>
  <si>
    <t>Europa plus TV Belarus</t>
  </si>
  <si>
    <t>Время выхода</t>
  </si>
  <si>
    <t>07:00 - 18:00, 23+</t>
  </si>
  <si>
    <t>18:00 - 23:00</t>
  </si>
  <si>
    <r>
      <t xml:space="preserve">• Размещение рекламных материалов в </t>
    </r>
    <r>
      <rPr>
        <sz val="11"/>
        <rFont val="Calibri"/>
        <family val="2"/>
      </rPr>
      <t>формате "Телемагазин" допускается только во временном интервале с 7 до 23 часов. Максимальный хронометраж ролика - 120 секунд.</t>
    </r>
  </si>
  <si>
    <r>
      <rPr>
        <b/>
        <sz val="11"/>
        <rFont val="Calibri"/>
        <family val="2"/>
      </rPr>
      <t>Примечание</t>
    </r>
    <r>
      <rPr>
        <sz val="11"/>
        <rFont val="Calibri"/>
        <family val="2"/>
      </rPr>
      <t>: Рекламодатели, размещающие в формате "Телемагазин" могут размещаться на условиях, действующих для всех рекламодателей по установленным тарифам с применением всех скидок и коэффициентов. В этом случае ограничение на размещение с 7 до 23 часов сохраняются.
Бюджет, размещенный в формате "Телемагазин" не суммируется к бюджету стандартного размещения.</t>
    </r>
  </si>
  <si>
    <t>• Размещение осуществляется на условиях свободного медиапланирования, с учетом  текущих возможностей телеканала.</t>
  </si>
  <si>
    <t>Скидки за величину рекламного бюджета (объемная) на телеканале "Europa plus TV Belarus" при размещении:</t>
  </si>
  <si>
    <t xml:space="preserve">         При анонсировании  культурных, музыкальных, спортивных мероприятий применяется скидка 90% (за исключением рекламы выставок и устных упоминаний партнеров/спонсоров в анонсах). Допускается применение скидки 90% при размещении в анонсе названия, товарных знаков (знаков обслуживания), логотипов партнеров/спонсоров мероприятия - при условии, что они должны быть выполнены в статичном виде размером не более 7 процентов от площади кадра. </t>
  </si>
  <si>
    <t>Суммарный бюджет (net) (руб. с НДС)</t>
  </si>
  <si>
    <t xml:space="preserve">Тариф за 1 мин. с НДС в бел. руб.  </t>
  </si>
  <si>
    <t>Тариф за 1 мин. без НДС в бел. руб.</t>
  </si>
  <si>
    <t>Суммарный бюджет (net) (белор. руб. с НДС)</t>
  </si>
  <si>
    <t>Тариф за 1 мин. без учета НДС    
 (руб.)</t>
  </si>
  <si>
    <t>Тариф за 1 мин. с учетом НДС (руб.)</t>
  </si>
  <si>
    <r>
      <t xml:space="preserve">Минимальный разовый заказ 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 xml:space="preserve"> рубля. (с НДС)</t>
    </r>
  </si>
  <si>
    <t>Стоимость объявления бегущей строкой составляет 3,60  бел.руб. (с НДС)</t>
  </si>
  <si>
    <t>3. Количество спотов в день  - Выход каждый час (24 выхода в сутки)!</t>
  </si>
  <si>
    <r>
      <t>4.  К размещению принимается  рекламная информация государственных предприятий, учреждений, организаций, производителей товаров и услуг независимо от формы собственности</t>
    </r>
    <r>
      <rPr>
        <b/>
        <sz val="10"/>
        <rFont val="Arial"/>
        <family val="2"/>
      </rPr>
      <t>.</t>
    </r>
  </si>
  <si>
    <t>5. Режим свободного медиапланирования</t>
  </si>
  <si>
    <t>6. На данный вид размещения распространяется действие сезонных и др. коэффициентов.</t>
  </si>
  <si>
    <t>7. Объёмные скидки не применяются</t>
  </si>
  <si>
    <t>8. Минимальный период размещения - 2 недели</t>
  </si>
  <si>
    <t xml:space="preserve">9. Дополнительная скидка рекламному агентству- 15%.  </t>
  </si>
  <si>
    <t>10. Минимальный хронометраж рекламного видеоролика - 15 секунд.</t>
  </si>
  <si>
    <t>1. Стоимость минуты - 9 рублей ( с НДС) для государственных предприятий, учреждений, организаций, производителей товаров и услуг независимо от формы собственности.</t>
  </si>
  <si>
    <t>2. Стоимость минуты -9 рублей ( с НДС) для рекламы иностранных торговых марок, оплата за которую осуществляется в белорусских рублях, независимо от формы собственности.</t>
  </si>
  <si>
    <t xml:space="preserve">           Повышающий коэффициент за позиционирование внутри рекламного блока: первая позиция - 1,15; вторая, предпоследняя и последняя позиции - 1,1.</t>
  </si>
  <si>
    <t xml:space="preserve">         Минимальный хронометраж ролика в номинации "Партнер показа" — 10 секунд. Стоимость для размещения роликов  меньшего хронометража рассчитывается  исходя из стоимости 10-секундного ролика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</si>
</sst>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  <numFmt numFmtId="170" formatCode="#,##0.000_р_."/>
    <numFmt numFmtId="171" formatCode="#,##0.000"/>
    <numFmt numFmtId="172" formatCode="_-* #,##0.000_р_._-;\-* #,##0.000_р_._-;_-* &quot;-&quot;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62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Arial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b/>
      <i/>
      <u val="single"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name val="Arial"/>
      <family val="2"/>
    </font>
    <font>
      <i/>
      <sz val="10"/>
      <name val="Arial Cyr"/>
      <family val="0"/>
    </font>
    <font>
      <b/>
      <i/>
      <sz val="8"/>
      <name val="Arial"/>
      <family val="2"/>
    </font>
    <font>
      <sz val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0"/>
      <color theme="1"/>
      <name val="Arial Cyr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27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horizontal="left"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24" borderId="0" xfId="59" applyFont="1" applyFill="1" applyBorder="1">
      <alignment/>
      <protection/>
    </xf>
    <xf numFmtId="168" fontId="2" fillId="24" borderId="0" xfId="89" applyNumberFormat="1" applyFont="1" applyFill="1" applyBorder="1" applyAlignment="1">
      <alignment/>
    </xf>
    <xf numFmtId="0" fontId="4" fillId="24" borderId="0" xfId="59" applyFill="1" applyBorder="1">
      <alignment/>
      <protection/>
    </xf>
    <xf numFmtId="0" fontId="28" fillId="24" borderId="0" xfId="68" applyFont="1" applyFill="1" applyBorder="1" applyAlignment="1">
      <alignment horizontal="left" vertical="center" wrapText="1"/>
      <protection/>
    </xf>
    <xf numFmtId="0" fontId="2" fillId="24" borderId="10" xfId="71" applyFont="1" applyFill="1" applyBorder="1" applyAlignment="1">
      <alignment horizontal="center" vertical="center" wrapText="1"/>
      <protection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0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24" borderId="0" xfId="70" applyFont="1" applyFill="1" applyBorder="1" applyAlignment="1">
      <alignment horizontal="center" vertical="center" wrapText="1"/>
      <protection/>
    </xf>
    <xf numFmtId="169" fontId="2" fillId="24" borderId="19" xfId="69" applyNumberFormat="1" applyFont="1" applyFill="1" applyBorder="1" applyAlignment="1">
      <alignment horizontal="center" vertical="center" wrapText="1"/>
      <protection/>
    </xf>
    <xf numFmtId="169" fontId="2" fillId="24" borderId="20" xfId="69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2" fontId="2" fillId="0" borderId="22" xfId="59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24" xfId="59" applyFont="1" applyFill="1" applyBorder="1" applyAlignment="1">
      <alignment horizontal="right" wrapText="1"/>
      <protection/>
    </xf>
    <xf numFmtId="0" fontId="4" fillId="0" borderId="22" xfId="59" applyFont="1" applyFill="1" applyBorder="1" applyAlignment="1">
      <alignment horizontal="right" wrapText="1"/>
      <protection/>
    </xf>
    <xf numFmtId="0" fontId="4" fillId="0" borderId="25" xfId="59" applyFont="1" applyFill="1" applyBorder="1" applyAlignment="1">
      <alignment horizontal="right" wrapText="1"/>
      <protection/>
    </xf>
    <xf numFmtId="0" fontId="2" fillId="0" borderId="0" xfId="59" applyFont="1" applyFill="1" applyBorder="1" applyAlignment="1">
      <alignment horizontal="right" wrapText="1"/>
      <protection/>
    </xf>
    <xf numFmtId="2" fontId="2" fillId="0" borderId="0" xfId="59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/>
    </xf>
    <xf numFmtId="0" fontId="4" fillId="0" borderId="0" xfId="59" applyFill="1" applyBorder="1">
      <alignment/>
      <protection/>
    </xf>
    <xf numFmtId="0" fontId="4" fillId="0" borderId="0" xfId="59" applyFill="1" applyBorder="1" applyAlignment="1">
      <alignment horizontal="justify"/>
      <protection/>
    </xf>
    <xf numFmtId="0" fontId="42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0" fillId="0" borderId="0" xfId="0" applyFont="1" applyAlignment="1">
      <alignment vertical="center"/>
    </xf>
    <xf numFmtId="0" fontId="4" fillId="25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" fillId="26" borderId="0" xfId="0" applyFont="1" applyFill="1" applyAlignment="1">
      <alignment horizontal="left" vertical="center" wrapText="1"/>
    </xf>
    <xf numFmtId="0" fontId="4" fillId="24" borderId="0" xfId="71" applyFont="1" applyFill="1" applyAlignment="1">
      <alignment vertical="center"/>
      <protection/>
    </xf>
    <xf numFmtId="0" fontId="22" fillId="24" borderId="0" xfId="56" applyFont="1" applyFill="1" applyAlignment="1">
      <alignment horizontal="right" vertical="center"/>
      <protection/>
    </xf>
    <xf numFmtId="170" fontId="22" fillId="24" borderId="0" xfId="56" applyNumberFormat="1" applyFont="1" applyFill="1" applyAlignment="1">
      <alignment vertical="center"/>
      <protection/>
    </xf>
    <xf numFmtId="0" fontId="0" fillId="24" borderId="0" xfId="71" applyFill="1" applyAlignment="1">
      <alignment vertical="center"/>
      <protection/>
    </xf>
    <xf numFmtId="0" fontId="24" fillId="24" borderId="0" xfId="71" applyFont="1" applyFill="1" applyAlignment="1">
      <alignment vertical="center"/>
      <protection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35" fillId="24" borderId="0" xfId="71" applyFont="1" applyFill="1" applyAlignment="1">
      <alignment vertical="center"/>
      <protection/>
    </xf>
    <xf numFmtId="0" fontId="26" fillId="24" borderId="0" xfId="71" applyFont="1" applyFill="1" applyAlignment="1">
      <alignment vertical="center"/>
      <protection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0" fillId="24" borderId="0" xfId="71" applyFill="1" applyAlignment="1">
      <alignment horizontal="center" vertical="center"/>
      <protection/>
    </xf>
    <xf numFmtId="170" fontId="0" fillId="24" borderId="0" xfId="71" applyNumberFormat="1" applyFill="1" applyAlignment="1">
      <alignment vertical="center"/>
      <protection/>
    </xf>
    <xf numFmtId="0" fontId="29" fillId="24" borderId="0" xfId="59" applyFont="1" applyFill="1" applyBorder="1" applyAlignment="1">
      <alignment vertical="center"/>
      <protection/>
    </xf>
    <xf numFmtId="0" fontId="28" fillId="24" borderId="0" xfId="59" applyFont="1" applyFill="1" applyAlignment="1">
      <alignment horizontal="right" vertical="center" wrapText="1"/>
      <protection/>
    </xf>
    <xf numFmtId="0" fontId="4" fillId="24" borderId="0" xfId="59" applyFont="1" applyFill="1" applyBorder="1" applyAlignment="1">
      <alignment vertical="center"/>
      <protection/>
    </xf>
    <xf numFmtId="0" fontId="27" fillId="24" borderId="0" xfId="73" applyFont="1" applyFill="1" applyBorder="1" applyAlignment="1">
      <alignment horizontal="left" vertical="center"/>
      <protection/>
    </xf>
    <xf numFmtId="0" fontId="28" fillId="24" borderId="0" xfId="73" applyFont="1" applyFill="1" applyBorder="1" applyAlignment="1">
      <alignment horizontal="left" vertical="center" wrapText="1"/>
      <protection/>
    </xf>
    <xf numFmtId="0" fontId="4" fillId="24" borderId="0" xfId="0" applyFont="1" applyFill="1" applyBorder="1" applyAlignment="1">
      <alignment vertical="center"/>
    </xf>
    <xf numFmtId="168" fontId="4" fillId="24" borderId="20" xfId="89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168" fontId="4" fillId="24" borderId="19" xfId="89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68" fontId="4" fillId="24" borderId="30" xfId="89" applyNumberFormat="1" applyFont="1" applyFill="1" applyBorder="1" applyAlignment="1">
      <alignment vertical="center"/>
    </xf>
    <xf numFmtId="168" fontId="4" fillId="24" borderId="31" xfId="89" applyNumberFormat="1" applyFont="1" applyFill="1" applyBorder="1" applyAlignment="1">
      <alignment vertical="center"/>
    </xf>
    <xf numFmtId="9" fontId="4" fillId="24" borderId="32" xfId="0" applyNumberFormat="1" applyFont="1" applyFill="1" applyBorder="1" applyAlignment="1">
      <alignment horizontal="center" vertical="center"/>
    </xf>
    <xf numFmtId="168" fontId="4" fillId="24" borderId="22" xfId="89" applyNumberFormat="1" applyFont="1" applyFill="1" applyBorder="1" applyAlignment="1">
      <alignment vertical="center"/>
    </xf>
    <xf numFmtId="168" fontId="4" fillId="24" borderId="33" xfId="89" applyNumberFormat="1" applyFont="1" applyFill="1" applyBorder="1" applyAlignment="1">
      <alignment vertical="center"/>
    </xf>
    <xf numFmtId="9" fontId="4" fillId="24" borderId="34" xfId="0" applyNumberFormat="1" applyFont="1" applyFill="1" applyBorder="1" applyAlignment="1">
      <alignment horizontal="center" vertical="center"/>
    </xf>
    <xf numFmtId="168" fontId="4" fillId="24" borderId="25" xfId="89" applyNumberFormat="1" applyFont="1" applyFill="1" applyBorder="1" applyAlignment="1">
      <alignment vertical="center"/>
    </xf>
    <xf numFmtId="168" fontId="4" fillId="24" borderId="35" xfId="89" applyNumberFormat="1" applyFont="1" applyFill="1" applyBorder="1" applyAlignment="1">
      <alignment vertical="center"/>
    </xf>
    <xf numFmtId="9" fontId="4" fillId="24" borderId="36" xfId="0" applyNumberFormat="1" applyFont="1" applyFill="1" applyBorder="1" applyAlignment="1">
      <alignment horizontal="center" vertical="center"/>
    </xf>
    <xf numFmtId="168" fontId="4" fillId="24" borderId="0" xfId="89" applyNumberFormat="1" applyFont="1" applyFill="1" applyBorder="1" applyAlignment="1">
      <alignment vertical="center"/>
    </xf>
    <xf numFmtId="9" fontId="4" fillId="24" borderId="0" xfId="0" applyNumberFormat="1" applyFont="1" applyFill="1" applyBorder="1" applyAlignment="1">
      <alignment horizontal="center" vertical="center"/>
    </xf>
    <xf numFmtId="0" fontId="50" fillId="24" borderId="0" xfId="65" applyFont="1" applyFill="1" applyBorder="1" applyAlignment="1">
      <alignment horizontal="center" vertical="center" wrapText="1"/>
      <protection/>
    </xf>
    <xf numFmtId="0" fontId="51" fillId="24" borderId="0" xfId="0" applyFont="1" applyFill="1" applyBorder="1" applyAlignment="1">
      <alignment vertical="center"/>
    </xf>
    <xf numFmtId="168" fontId="4" fillId="24" borderId="37" xfId="89" applyNumberFormat="1" applyFont="1" applyFill="1" applyBorder="1" applyAlignment="1">
      <alignment vertical="center"/>
    </xf>
    <xf numFmtId="168" fontId="51" fillId="24" borderId="0" xfId="89" applyNumberFormat="1" applyFont="1" applyFill="1" applyBorder="1" applyAlignment="1">
      <alignment vertical="center"/>
    </xf>
    <xf numFmtId="9" fontId="51" fillId="24" borderId="0" xfId="0" applyNumberFormat="1" applyFont="1" applyFill="1" applyBorder="1" applyAlignment="1">
      <alignment horizontal="center" vertical="center"/>
    </xf>
    <xf numFmtId="0" fontId="4" fillId="24" borderId="0" xfId="65" applyFont="1" applyFill="1" applyAlignment="1">
      <alignment vertical="center"/>
      <protection/>
    </xf>
    <xf numFmtId="0" fontId="4" fillId="24" borderId="0" xfId="65" applyFont="1" applyFill="1" applyBorder="1" applyAlignment="1">
      <alignment vertical="center"/>
      <protection/>
    </xf>
    <xf numFmtId="0" fontId="4" fillId="24" borderId="0" xfId="73" applyFont="1" applyFill="1" applyBorder="1" applyAlignment="1">
      <alignment horizontal="left" vertical="center"/>
      <protection/>
    </xf>
    <xf numFmtId="168" fontId="4" fillId="24" borderId="0" xfId="96" applyNumberFormat="1" applyFont="1" applyFill="1" applyBorder="1" applyAlignment="1">
      <alignment vertical="center"/>
    </xf>
    <xf numFmtId="0" fontId="4" fillId="24" borderId="0" xfId="59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9" fillId="25" borderId="0" xfId="0" applyFont="1" applyFill="1" applyAlignment="1">
      <alignment vertical="top"/>
    </xf>
    <xf numFmtId="168" fontId="31" fillId="24" borderId="0" xfId="71" applyNumberFormat="1" applyFont="1" applyFill="1" applyAlignment="1">
      <alignment horizontal="center" vertical="center"/>
      <protection/>
    </xf>
    <xf numFmtId="170" fontId="45" fillId="24" borderId="0" xfId="71" applyNumberFormat="1" applyFont="1" applyFill="1" applyAlignment="1">
      <alignment vertical="center"/>
      <protection/>
    </xf>
    <xf numFmtId="0" fontId="43" fillId="24" borderId="0" xfId="71" applyFont="1" applyFill="1" applyAlignment="1">
      <alignment horizontal="center" vertical="center"/>
      <protection/>
    </xf>
    <xf numFmtId="0" fontId="31" fillId="24" borderId="0" xfId="71" applyFont="1" applyFill="1" applyAlignment="1">
      <alignment horizontal="center" vertical="center"/>
      <protection/>
    </xf>
    <xf numFmtId="0" fontId="44" fillId="24" borderId="0" xfId="71" applyFont="1" applyFill="1" applyAlignment="1">
      <alignment horizontal="center" vertical="center"/>
      <protection/>
    </xf>
    <xf numFmtId="0" fontId="46" fillId="24" borderId="0" xfId="0" applyFont="1" applyFill="1" applyAlignment="1">
      <alignment/>
    </xf>
    <xf numFmtId="0" fontId="0" fillId="24" borderId="0" xfId="0" applyFill="1" applyAlignment="1">
      <alignment/>
    </xf>
    <xf numFmtId="172" fontId="0" fillId="24" borderId="0" xfId="0" applyNumberFormat="1" applyFill="1" applyAlignment="1">
      <alignment/>
    </xf>
    <xf numFmtId="0" fontId="47" fillId="24" borderId="0" xfId="0" applyFont="1" applyFill="1" applyAlignment="1">
      <alignment/>
    </xf>
    <xf numFmtId="0" fontId="47" fillId="24" borderId="14" xfId="0" applyFont="1" applyFill="1" applyBorder="1" applyAlignment="1">
      <alignment horizontal="center" vertical="center"/>
    </xf>
    <xf numFmtId="0" fontId="47" fillId="24" borderId="38" xfId="0" applyFont="1" applyFill="1" applyBorder="1" applyAlignment="1">
      <alignment horizontal="center" wrapText="1"/>
    </xf>
    <xf numFmtId="0" fontId="47" fillId="24" borderId="15" xfId="0" applyFont="1" applyFill="1" applyBorder="1" applyAlignment="1">
      <alignment horizontal="center" wrapText="1"/>
    </xf>
    <xf numFmtId="0" fontId="46" fillId="24" borderId="0" xfId="0" applyFont="1" applyFill="1" applyBorder="1" applyAlignment="1">
      <alignment/>
    </xf>
    <xf numFmtId="3" fontId="46" fillId="24" borderId="0" xfId="0" applyNumberFormat="1" applyFont="1" applyFill="1" applyBorder="1" applyAlignment="1">
      <alignment horizontal="center"/>
    </xf>
    <xf numFmtId="3" fontId="46" fillId="24" borderId="0" xfId="0" applyNumberFormat="1" applyFont="1" applyFill="1" applyAlignment="1">
      <alignment/>
    </xf>
    <xf numFmtId="3" fontId="46" fillId="24" borderId="0" xfId="82" applyNumberFormat="1" applyFont="1" applyFill="1" applyBorder="1" applyAlignment="1">
      <alignment/>
    </xf>
    <xf numFmtId="171" fontId="0" fillId="24" borderId="0" xfId="0" applyNumberFormat="1" applyFill="1" applyAlignment="1">
      <alignment/>
    </xf>
    <xf numFmtId="0" fontId="47" fillId="24" borderId="0" xfId="0" applyFont="1" applyFill="1" applyBorder="1" applyAlignment="1">
      <alignment/>
    </xf>
    <xf numFmtId="0" fontId="46" fillId="24" borderId="0" xfId="0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46" fillId="24" borderId="0" xfId="0" applyFont="1" applyFill="1" applyAlignment="1">
      <alignment vertical="center"/>
    </xf>
    <xf numFmtId="0" fontId="46" fillId="24" borderId="0" xfId="0" applyFont="1" applyFill="1" applyAlignment="1">
      <alignment horizontal="left" wrapText="1"/>
    </xf>
    <xf numFmtId="0" fontId="48" fillId="24" borderId="0" xfId="0" applyFont="1" applyFill="1" applyBorder="1" applyAlignment="1">
      <alignment wrapText="1"/>
    </xf>
    <xf numFmtId="0" fontId="2" fillId="24" borderId="11" xfId="0" applyFont="1" applyFill="1" applyBorder="1" applyAlignment="1">
      <alignment horizontal="right" wrapText="1"/>
    </xf>
    <xf numFmtId="0" fontId="2" fillId="24" borderId="16" xfId="59" applyFont="1" applyFill="1" applyBorder="1" applyAlignment="1">
      <alignment horizontal="center" wrapText="1"/>
      <protection/>
    </xf>
    <xf numFmtId="0" fontId="2" fillId="24" borderId="0" xfId="59" applyFont="1" applyFill="1" applyBorder="1" applyAlignment="1">
      <alignment horizontal="center" wrapText="1"/>
      <protection/>
    </xf>
    <xf numFmtId="0" fontId="46" fillId="24" borderId="0" xfId="0" applyFont="1" applyFill="1" applyAlignment="1">
      <alignment horizontal="center" wrapText="1"/>
    </xf>
    <xf numFmtId="0" fontId="2" fillId="24" borderId="12" xfId="0" applyFont="1" applyFill="1" applyBorder="1" applyAlignment="1">
      <alignment horizontal="right" wrapText="1"/>
    </xf>
    <xf numFmtId="169" fontId="2" fillId="24" borderId="17" xfId="59" applyNumberFormat="1" applyFont="1" applyFill="1" applyBorder="1" applyAlignment="1">
      <alignment horizontal="center" wrapText="1"/>
      <protection/>
    </xf>
    <xf numFmtId="169" fontId="2" fillId="24" borderId="0" xfId="59" applyNumberFormat="1" applyFont="1" applyFill="1" applyBorder="1" applyAlignment="1">
      <alignment horizontal="center" wrapText="1"/>
      <protection/>
    </xf>
    <xf numFmtId="0" fontId="2" fillId="24" borderId="21" xfId="0" applyFont="1" applyFill="1" applyBorder="1" applyAlignment="1">
      <alignment horizontal="right" wrapText="1"/>
    </xf>
    <xf numFmtId="169" fontId="2" fillId="24" borderId="18" xfId="59" applyNumberFormat="1" applyFont="1" applyFill="1" applyBorder="1" applyAlignment="1">
      <alignment horizontal="center" wrapText="1"/>
      <protection/>
    </xf>
    <xf numFmtId="0" fontId="2" fillId="24" borderId="0" xfId="0" applyFont="1" applyFill="1" applyBorder="1" applyAlignment="1">
      <alignment horizontal="right" wrapText="1"/>
    </xf>
    <xf numFmtId="0" fontId="0" fillId="24" borderId="0" xfId="0" applyFill="1" applyBorder="1" applyAlignment="1">
      <alignment/>
    </xf>
    <xf numFmtId="0" fontId="47" fillId="24" borderId="35" xfId="0" applyFont="1" applyFill="1" applyBorder="1" applyAlignment="1">
      <alignment horizontal="center" vertical="center"/>
    </xf>
    <xf numFmtId="4" fontId="25" fillId="24" borderId="26" xfId="71" applyNumberFormat="1" applyFont="1" applyFill="1" applyBorder="1" applyAlignment="1">
      <alignment vertical="center"/>
      <protection/>
    </xf>
    <xf numFmtId="4" fontId="25" fillId="24" borderId="16" xfId="89" applyNumberFormat="1" applyFont="1" applyFill="1" applyBorder="1" applyAlignment="1">
      <alignment horizontal="right" vertical="center"/>
    </xf>
    <xf numFmtId="49" fontId="25" fillId="0" borderId="37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" fontId="4" fillId="24" borderId="12" xfId="89" applyNumberFormat="1" applyFont="1" applyFill="1" applyBorder="1" applyAlignment="1">
      <alignment vertical="center"/>
    </xf>
    <xf numFmtId="4" fontId="4" fillId="24" borderId="27" xfId="89" applyNumberFormat="1" applyFont="1" applyFill="1" applyBorder="1" applyAlignment="1">
      <alignment vertical="center"/>
    </xf>
    <xf numFmtId="4" fontId="4" fillId="24" borderId="17" xfId="89" applyNumberFormat="1" applyFont="1" applyFill="1" applyBorder="1" applyAlignment="1">
      <alignment vertical="center"/>
    </xf>
    <xf numFmtId="4" fontId="4" fillId="24" borderId="21" xfId="89" applyNumberFormat="1" applyFont="1" applyFill="1" applyBorder="1" applyAlignment="1">
      <alignment vertical="center"/>
    </xf>
    <xf numFmtId="4" fontId="4" fillId="24" borderId="18" xfId="89" applyNumberFormat="1" applyFont="1" applyFill="1" applyBorder="1" applyAlignment="1">
      <alignment vertical="center"/>
    </xf>
    <xf numFmtId="168" fontId="4" fillId="24" borderId="11" xfId="89" applyNumberFormat="1" applyFont="1" applyFill="1" applyBorder="1" applyAlignment="1">
      <alignment vertical="center"/>
    </xf>
    <xf numFmtId="4" fontId="4" fillId="24" borderId="16" xfId="89" applyNumberFormat="1" applyFont="1" applyFill="1" applyBorder="1" applyAlignment="1">
      <alignment vertical="center"/>
    </xf>
    <xf numFmtId="4" fontId="4" fillId="24" borderId="40" xfId="89" applyNumberFormat="1" applyFont="1" applyFill="1" applyBorder="1" applyAlignment="1">
      <alignment vertical="center"/>
    </xf>
    <xf numFmtId="9" fontId="4" fillId="24" borderId="41" xfId="0" applyNumberFormat="1" applyFont="1" applyFill="1" applyBorder="1" applyAlignment="1">
      <alignment horizontal="center" vertical="center"/>
    </xf>
    <xf numFmtId="4" fontId="4" fillId="24" borderId="29" xfId="89" applyNumberFormat="1" applyFont="1" applyFill="1" applyBorder="1" applyAlignment="1">
      <alignment vertical="center"/>
    </xf>
    <xf numFmtId="4" fontId="4" fillId="24" borderId="24" xfId="89" applyNumberFormat="1" applyFont="1" applyFill="1" applyBorder="1" applyAlignment="1">
      <alignment vertical="center"/>
    </xf>
    <xf numFmtId="4" fontId="4" fillId="24" borderId="31" xfId="89" applyNumberFormat="1" applyFont="1" applyFill="1" applyBorder="1" applyAlignment="1">
      <alignment vertical="center"/>
    </xf>
    <xf numFmtId="4" fontId="4" fillId="24" borderId="22" xfId="89" applyNumberFormat="1" applyFont="1" applyFill="1" applyBorder="1" applyAlignment="1">
      <alignment vertical="center"/>
    </xf>
    <xf numFmtId="4" fontId="4" fillId="24" borderId="33" xfId="89" applyNumberFormat="1" applyFont="1" applyFill="1" applyBorder="1" applyAlignment="1">
      <alignment vertical="center"/>
    </xf>
    <xf numFmtId="4" fontId="4" fillId="24" borderId="25" xfId="89" applyNumberFormat="1" applyFont="1" applyFill="1" applyBorder="1" applyAlignment="1">
      <alignment vertical="center"/>
    </xf>
    <xf numFmtId="4" fontId="4" fillId="24" borderId="35" xfId="89" applyNumberFormat="1" applyFont="1" applyFill="1" applyBorder="1" applyAlignment="1">
      <alignment vertical="center"/>
    </xf>
    <xf numFmtId="4" fontId="46" fillId="24" borderId="35" xfId="0" applyNumberFormat="1" applyFont="1" applyFill="1" applyBorder="1" applyAlignment="1">
      <alignment horizontal="center" vertical="center"/>
    </xf>
    <xf numFmtId="4" fontId="46" fillId="24" borderId="42" xfId="0" applyNumberFormat="1" applyFont="1" applyFill="1" applyBorder="1" applyAlignment="1">
      <alignment horizontal="center" vertical="center"/>
    </xf>
    <xf numFmtId="0" fontId="4" fillId="25" borderId="0" xfId="0" applyFont="1" applyFill="1" applyAlignment="1">
      <alignment horizontal="left" vertical="center"/>
    </xf>
    <xf numFmtId="0" fontId="0" fillId="0" borderId="0" xfId="59" applyNumberFormat="1" applyFont="1" applyFill="1" applyBorder="1" applyAlignment="1">
      <alignment horizontal="justify" vertical="center" wrapText="1"/>
      <protection/>
    </xf>
    <xf numFmtId="0" fontId="0" fillId="0" borderId="0" xfId="59" applyFont="1" applyFill="1" applyBorder="1" applyAlignment="1">
      <alignment horizontal="justify" vertical="center" wrapText="1"/>
      <protection/>
    </xf>
    <xf numFmtId="0" fontId="23" fillId="0" borderId="0" xfId="59" applyFont="1" applyFill="1" applyBorder="1" applyAlignment="1">
      <alignment horizontal="justify" vertical="center" wrapText="1"/>
      <protection/>
    </xf>
    <xf numFmtId="0" fontId="0" fillId="0" borderId="0" xfId="57" applyFont="1" applyFill="1" applyBorder="1" applyAlignment="1">
      <alignment horizontal="justify" vertical="center" wrapText="1"/>
      <protection/>
    </xf>
    <xf numFmtId="0" fontId="2" fillId="0" borderId="24" xfId="59" applyFont="1" applyFill="1" applyBorder="1" applyAlignment="1">
      <alignment horizontal="center" vertical="center" wrapText="1"/>
      <protection/>
    </xf>
    <xf numFmtId="169" fontId="2" fillId="0" borderId="31" xfId="59" applyNumberFormat="1" applyFont="1" applyFill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wrapText="1"/>
      <protection/>
    </xf>
    <xf numFmtId="169" fontId="2" fillId="0" borderId="33" xfId="59" applyNumberFormat="1" applyFont="1" applyFill="1" applyBorder="1" applyAlignment="1">
      <alignment horizontal="center" wrapText="1"/>
      <protection/>
    </xf>
    <xf numFmtId="169" fontId="2" fillId="0" borderId="22" xfId="59" applyNumberFormat="1" applyFont="1" applyFill="1" applyBorder="1" applyAlignment="1">
      <alignment horizontal="center" wrapText="1"/>
      <protection/>
    </xf>
    <xf numFmtId="2" fontId="2" fillId="0" borderId="33" xfId="59" applyNumberFormat="1" applyFont="1" applyFill="1" applyBorder="1" applyAlignment="1">
      <alignment horizontal="center" wrapText="1"/>
      <protection/>
    </xf>
    <xf numFmtId="169" fontId="2" fillId="0" borderId="25" xfId="59" applyNumberFormat="1" applyFont="1" applyFill="1" applyBorder="1" applyAlignment="1">
      <alignment horizontal="center" wrapText="1"/>
      <protection/>
    </xf>
    <xf numFmtId="169" fontId="2" fillId="0" borderId="35" xfId="59" applyNumberFormat="1" applyFont="1" applyFill="1" applyBorder="1" applyAlignment="1">
      <alignment horizontal="center" wrapText="1"/>
      <protection/>
    </xf>
    <xf numFmtId="0" fontId="22" fillId="24" borderId="43" xfId="70" applyFont="1" applyFill="1" applyBorder="1" applyAlignment="1">
      <alignment horizontal="center" vertical="center" wrapText="1"/>
      <protection/>
    </xf>
    <xf numFmtId="0" fontId="22" fillId="24" borderId="44" xfId="70" applyFont="1" applyFill="1" applyBorder="1" applyAlignment="1">
      <alignment horizontal="center" vertical="center" wrapText="1"/>
      <protection/>
    </xf>
    <xf numFmtId="0" fontId="22" fillId="24" borderId="45" xfId="70" applyFont="1" applyFill="1" applyBorder="1" applyAlignment="1">
      <alignment horizontal="center" vertical="center" wrapText="1"/>
      <protection/>
    </xf>
    <xf numFmtId="0" fontId="22" fillId="24" borderId="19" xfId="71" applyFont="1" applyFill="1" applyBorder="1" applyAlignment="1">
      <alignment horizontal="center" vertical="center"/>
      <protection/>
    </xf>
    <xf numFmtId="0" fontId="22" fillId="24" borderId="46" xfId="71" applyFont="1" applyFill="1" applyBorder="1" applyAlignment="1">
      <alignment horizontal="center" vertical="center"/>
      <protection/>
    </xf>
    <xf numFmtId="0" fontId="22" fillId="24" borderId="47" xfId="71" applyFont="1" applyFill="1" applyBorder="1" applyAlignment="1">
      <alignment horizontal="center" vertical="center"/>
      <protection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8" fillId="24" borderId="47" xfId="0" applyFont="1" applyFill="1" applyBorder="1" applyAlignment="1">
      <alignment horizontal="center" vertical="center" wrapText="1"/>
    </xf>
    <xf numFmtId="168" fontId="4" fillId="24" borderId="19" xfId="89" applyNumberFormat="1" applyFont="1" applyFill="1" applyBorder="1" applyAlignment="1">
      <alignment horizontal="center" vertical="center" wrapText="1"/>
    </xf>
    <xf numFmtId="168" fontId="4" fillId="24" borderId="47" xfId="89" applyNumberFormat="1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2" fillId="24" borderId="0" xfId="73" applyFont="1" applyFill="1" applyAlignment="1">
      <alignment horizontal="left" vertical="center" wrapText="1"/>
      <protection/>
    </xf>
    <xf numFmtId="0" fontId="0" fillId="0" borderId="0" xfId="73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68" fontId="4" fillId="24" borderId="48" xfId="89" applyNumberFormat="1" applyFont="1" applyFill="1" applyBorder="1" applyAlignment="1">
      <alignment horizontal="center" vertical="center"/>
    </xf>
    <xf numFmtId="168" fontId="4" fillId="24" borderId="40" xfId="89" applyNumberFormat="1" applyFont="1" applyFill="1" applyBorder="1" applyAlignment="1">
      <alignment horizontal="center" vertical="center"/>
    </xf>
    <xf numFmtId="168" fontId="4" fillId="24" borderId="14" xfId="89" applyNumberFormat="1" applyFont="1" applyFill="1" applyBorder="1" applyAlignment="1">
      <alignment horizontal="center" vertical="center"/>
    </xf>
    <xf numFmtId="168" fontId="4" fillId="24" borderId="15" xfId="8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left" vertical="center" wrapText="1"/>
      <protection/>
    </xf>
    <xf numFmtId="20" fontId="23" fillId="0" borderId="0" xfId="59" applyNumberFormat="1" applyFont="1" applyFill="1" applyBorder="1" applyAlignment="1">
      <alignment horizontal="center" vertical="center" wrapText="1"/>
      <protection/>
    </xf>
    <xf numFmtId="0" fontId="37" fillId="0" borderId="0" xfId="59" applyFont="1" applyFill="1" applyBorder="1" applyAlignment="1">
      <alignment horizontal="justify" vertical="center" wrapText="1"/>
      <protection/>
    </xf>
    <xf numFmtId="0" fontId="0" fillId="0" borderId="0" xfId="59" applyNumberFormat="1" applyFont="1" applyFill="1" applyBorder="1" applyAlignment="1">
      <alignment horizontal="justify" vertical="center" wrapText="1"/>
      <protection/>
    </xf>
    <xf numFmtId="0" fontId="0" fillId="0" borderId="0" xfId="59" applyFont="1" applyFill="1" applyBorder="1" applyAlignment="1">
      <alignment horizontal="justify" vertical="center" wrapText="1"/>
      <protection/>
    </xf>
    <xf numFmtId="169" fontId="2" fillId="0" borderId="22" xfId="60" applyNumberFormat="1" applyFont="1" applyFill="1" applyBorder="1" applyAlignment="1">
      <alignment horizontal="center" wrapText="1"/>
      <protection/>
    </xf>
    <xf numFmtId="169" fontId="2" fillId="0" borderId="34" xfId="60" applyNumberFormat="1" applyFont="1" applyFill="1" applyBorder="1" applyAlignment="1">
      <alignment horizontal="center" wrapText="1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0" fillId="0" borderId="0" xfId="59" applyFont="1" applyFill="1" applyBorder="1" applyAlignment="1">
      <alignment horizontal="justify" vertical="center" wrapText="1"/>
      <protection/>
    </xf>
    <xf numFmtId="0" fontId="23" fillId="0" borderId="0" xfId="59" applyFont="1" applyFill="1" applyBorder="1" applyAlignment="1">
      <alignment horizontal="justify" vertical="center" wrapText="1"/>
      <protection/>
    </xf>
    <xf numFmtId="0" fontId="0" fillId="0" borderId="0" xfId="59" applyFont="1" applyFill="1" applyBorder="1" applyAlignment="1">
      <alignment horizontal="justify" vertical="center" wrapText="1"/>
      <protection/>
    </xf>
    <xf numFmtId="0" fontId="2" fillId="0" borderId="19" xfId="59" applyFont="1" applyFill="1" applyBorder="1" applyAlignment="1">
      <alignment horizontal="center" vertical="center" wrapText="1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47" xfId="59" applyFont="1" applyFill="1" applyBorder="1" applyAlignment="1">
      <alignment horizontal="center" vertical="center" wrapText="1"/>
      <protection/>
    </xf>
    <xf numFmtId="0" fontId="2" fillId="0" borderId="43" xfId="59" applyFont="1" applyFill="1" applyBorder="1" applyAlignment="1">
      <alignment horizontal="center" wrapText="1"/>
      <protection/>
    </xf>
    <xf numFmtId="0" fontId="2" fillId="0" borderId="49" xfId="59" applyFont="1" applyFill="1" applyBorder="1" applyAlignment="1">
      <alignment horizontal="center" wrapText="1"/>
      <protection/>
    </xf>
    <xf numFmtId="0" fontId="4" fillId="0" borderId="43" xfId="59" applyFont="1" applyFill="1" applyBorder="1" applyAlignment="1">
      <alignment horizontal="center" vertical="center" wrapText="1"/>
      <protection/>
    </xf>
    <xf numFmtId="0" fontId="4" fillId="0" borderId="45" xfId="59" applyFont="1" applyFill="1" applyBorder="1" applyAlignment="1">
      <alignment horizontal="center" vertical="center" wrapText="1"/>
      <protection/>
    </xf>
    <xf numFmtId="0" fontId="4" fillId="0" borderId="50" xfId="59" applyFont="1" applyFill="1" applyBorder="1" applyAlignment="1">
      <alignment horizontal="center" vertical="center" wrapText="1"/>
      <protection/>
    </xf>
    <xf numFmtId="0" fontId="4" fillId="0" borderId="51" xfId="59" applyFont="1" applyFill="1" applyBorder="1" applyAlignment="1">
      <alignment horizontal="center" vertical="center" wrapText="1"/>
      <protection/>
    </xf>
    <xf numFmtId="0" fontId="0" fillId="0" borderId="0" xfId="72" applyFont="1" applyFill="1" applyAlignment="1">
      <alignment horizontal="justify" vertical="center" wrapText="1"/>
      <protection/>
    </xf>
    <xf numFmtId="0" fontId="4" fillId="0" borderId="0" xfId="59" applyFont="1" applyFill="1" applyAlignment="1">
      <alignment horizontal="justify" vertical="center" wrapText="1"/>
      <protection/>
    </xf>
    <xf numFmtId="0" fontId="0" fillId="0" borderId="0" xfId="57" applyFont="1" applyFill="1" applyBorder="1" applyAlignment="1">
      <alignment horizontal="justify" vertical="center" wrapText="1"/>
      <protection/>
    </xf>
    <xf numFmtId="0" fontId="0" fillId="0" borderId="0" xfId="57" applyFont="1" applyFill="1" applyBorder="1" applyAlignment="1">
      <alignment horizontal="justify" vertical="center" wrapText="1"/>
      <protection/>
    </xf>
    <xf numFmtId="169" fontId="2" fillId="0" borderId="25" xfId="60" applyNumberFormat="1" applyFont="1" applyFill="1" applyBorder="1" applyAlignment="1">
      <alignment horizontal="center" wrapText="1"/>
      <protection/>
    </xf>
    <xf numFmtId="169" fontId="2" fillId="0" borderId="36" xfId="60" applyNumberFormat="1" applyFont="1" applyFill="1" applyBorder="1" applyAlignment="1">
      <alignment horizontal="center" wrapText="1"/>
      <protection/>
    </xf>
    <xf numFmtId="2" fontId="2" fillId="0" borderId="22" xfId="60" applyNumberFormat="1" applyFont="1" applyFill="1" applyBorder="1" applyAlignment="1">
      <alignment horizontal="center" wrapText="1"/>
      <protection/>
    </xf>
    <xf numFmtId="2" fontId="2" fillId="0" borderId="34" xfId="60" applyNumberFormat="1" applyFont="1" applyFill="1" applyBorder="1" applyAlignment="1">
      <alignment horizontal="center" wrapText="1"/>
      <protection/>
    </xf>
    <xf numFmtId="0" fontId="2" fillId="0" borderId="24" xfId="60" applyFont="1" applyFill="1" applyBorder="1" applyAlignment="1">
      <alignment horizontal="center" wrapText="1"/>
      <protection/>
    </xf>
    <xf numFmtId="0" fontId="2" fillId="0" borderId="41" xfId="60" applyFont="1" applyFill="1" applyBorder="1" applyAlignment="1">
      <alignment horizontal="center" wrapText="1"/>
      <protection/>
    </xf>
    <xf numFmtId="0" fontId="2" fillId="0" borderId="22" xfId="60" applyFont="1" applyFill="1" applyBorder="1" applyAlignment="1">
      <alignment horizontal="center" wrapText="1"/>
      <protection/>
    </xf>
    <xf numFmtId="0" fontId="2" fillId="0" borderId="34" xfId="60" applyFont="1" applyFill="1" applyBorder="1" applyAlignment="1">
      <alignment horizontal="center" wrapText="1"/>
      <protection/>
    </xf>
    <xf numFmtId="0" fontId="38" fillId="25" borderId="0" xfId="0" applyFont="1" applyFill="1" applyAlignment="1">
      <alignment horizontal="right" vertical="top"/>
    </xf>
    <xf numFmtId="0" fontId="39" fillId="25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4" fillId="26" borderId="0" xfId="0" applyFont="1" applyFill="1" applyAlignment="1">
      <alignment horizontal="left" vertical="center" wrapText="1"/>
    </xf>
    <xf numFmtId="0" fontId="22" fillId="24" borderId="0" xfId="70" applyFont="1" applyFill="1" applyBorder="1" applyAlignment="1">
      <alignment horizontal="center" vertical="center" wrapText="1"/>
      <protection/>
    </xf>
    <xf numFmtId="0" fontId="46" fillId="24" borderId="0" xfId="0" applyFont="1" applyFill="1" applyAlignment="1">
      <alignment horizontal="justify" vertical="center" wrapText="1"/>
    </xf>
    <xf numFmtId="0" fontId="22" fillId="24" borderId="19" xfId="0" applyFont="1" applyFill="1" applyBorder="1" applyAlignment="1">
      <alignment horizontal="center" wrapText="1"/>
    </xf>
    <xf numFmtId="0" fontId="22" fillId="24" borderId="46" xfId="0" applyFont="1" applyFill="1" applyBorder="1" applyAlignment="1">
      <alignment horizontal="center" wrapText="1"/>
    </xf>
    <xf numFmtId="0" fontId="22" fillId="24" borderId="47" xfId="0" applyFont="1" applyFill="1" applyBorder="1" applyAlignment="1">
      <alignment horizontal="center" wrapText="1"/>
    </xf>
    <xf numFmtId="0" fontId="46" fillId="24" borderId="0" xfId="0" applyFont="1" applyFill="1" applyAlignment="1">
      <alignment horizontal="justify" wrapText="1"/>
    </xf>
    <xf numFmtId="0" fontId="46" fillId="24" borderId="0" xfId="0" applyFont="1" applyFill="1" applyAlignment="1">
      <alignment horizontal="justify" wrapText="1"/>
    </xf>
    <xf numFmtId="0" fontId="46" fillId="24" borderId="0" xfId="0" applyFont="1" applyFill="1" applyAlignment="1">
      <alignment horizontal="left" vertical="center" wrapText="1"/>
    </xf>
    <xf numFmtId="0" fontId="46" fillId="24" borderId="0" xfId="0" applyFont="1" applyFill="1" applyAlignment="1">
      <alignment horizontal="left" vertical="center"/>
    </xf>
    <xf numFmtId="0" fontId="48" fillId="24" borderId="19" xfId="0" applyFont="1" applyFill="1" applyBorder="1" applyAlignment="1">
      <alignment horizontal="center" wrapText="1"/>
    </xf>
    <xf numFmtId="0" fontId="48" fillId="24" borderId="47" xfId="0" applyFont="1" applyFill="1" applyBorder="1" applyAlignment="1">
      <alignment horizontal="center" wrapText="1"/>
    </xf>
    <xf numFmtId="0" fontId="46" fillId="24" borderId="0" xfId="0" applyFont="1" applyFill="1" applyAlignment="1">
      <alignment horizontal="left" wrapText="1"/>
    </xf>
    <xf numFmtId="0" fontId="46" fillId="24" borderId="0" xfId="0" applyFont="1" applyFill="1" applyAlignment="1">
      <alignment horizontal="left" wrapText="1"/>
    </xf>
    <xf numFmtId="0" fontId="2" fillId="24" borderId="0" xfId="59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26" borderId="0" xfId="0" applyFont="1" applyFill="1" applyAlignment="1">
      <alignment horizontal="left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Личный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 8 2" xfId="67"/>
    <cellStyle name="Обычный_PRICE_~1" xfId="68"/>
    <cellStyle name="Обычный_PRICE_~1 2" xfId="69"/>
    <cellStyle name="Обычный_Книга1" xfId="70"/>
    <cellStyle name="Обычный_ПРОЕКТ Тарифов ПНТ (валюта,руб)" xfId="71"/>
    <cellStyle name="Обычный_ТАРИФЫ  СТВ с 01.04.2005г." xfId="72"/>
    <cellStyle name="Обычный_ТАРИФЫ-ЛАД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Процентный 2 2" xfId="79"/>
    <cellStyle name="Процентный 3" xfId="80"/>
    <cellStyle name="Процентный 3 2" xfId="81"/>
    <cellStyle name="Процентный 4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Финансовый 2" xfId="88"/>
    <cellStyle name="Финансовый 2 2" xfId="89"/>
    <cellStyle name="Финансовый 2 3" xfId="90"/>
    <cellStyle name="Финансовый 3" xfId="91"/>
    <cellStyle name="Финансовый 3 2" xfId="92"/>
    <cellStyle name="Финансовый 4" xfId="93"/>
    <cellStyle name="Финансовый 5" xfId="94"/>
    <cellStyle name="Финансовый 5 2" xfId="95"/>
    <cellStyle name="Финансовый_ТАРИФЫ-ЛАД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52425" cy="304800"/>
    <xdr:sp>
      <xdr:nvSpPr>
        <xdr:cNvPr id="1" name="AutoShape 1" descr="data:image/jpeg;base64,/9j/4AAQSkZJRgABAQAAAQABAAD/2wCEAAkGBxQSEhUUEhQUFhUXGBcYFxYXGBUWGhYYFxQYFxQXGBUaHCggGBomHBcUITEhJSkrLi4uFx8zODMsNygtLiwBCgoKDg0OGxAQGi8lHyQwLC0sLCwsLCwsLCwsLCwsLCwsLCwsLCwsLCwsLCwsLCwsLCwsLCwsLCwsLCwsLCwsLP/AABEIALcBEwMBIgACEQEDEQH/xAAcAAABBQEBAQAAAAAAAAAAAAAEAAIDBQYBBwj/xABNEAABAwEFBAcFBAUJBQkAAAABAAIRAwQSITFBBVFhcQYTIoGRobEHMsHR8CNCUuEUFmJzkhUXJDNyk7LS8SU0Y4KzNURTVGSiwsPi/8QAGQEAAgMBAAAAAAAAAAAAAAAAAgMAAQQF/8QAJhEAAgICAgEEAwADAAAAAAAAAAECEQMhEjEEEyJRYQUUQTJxsf/aAAwDAQACEQMRAD8A9dvKNzRogzaQ0gEgTgBvRDaoK1OFGJZEzj3Rmml6c56DrMAyMcJU4k5hV5AbQtLj2aZcH5g3ZBA36AHLEgpjqriCL0efJL9KFOmSSSGjFzjJPElEoguQBbrfUpk9bVDTgQ1sZanETnkM+aC/S5nQ65mJyvH8XBCVGdY41HC60kkE/wBY8nJ2PujcNF2mAACcGjIfHifVaoxSRn5MlmcXT8Tz+Slp0RqI+tVHTGrp4D619FM3HPuCJkRIymNB3oqlTTaTEXTalSYxIdTpqdjFxjVO0JMmGkdpsRLGJlMIhgSpMbFDmtToSCcljkht1Mc1SrhUI0DOao3NRLmqF4RoRKIO5qBtRc2PWBHeNxVm4KJwViJRK15kSO8Z/XyUFpcQJByx5/WaLfSumBkcuChc3D6w+j5FEjO0QPrEQ6eznpkfkfI8Fd7Lt09hx5H4fXBZe0Wvq3BrhLT6Xo78CfBHUHFsYzBieBwB8Cwq5Q0XjyODtGgte0SxwFwubgXEYlsmBhqiG2mcp35QTyBy71XNtBIwz7MyN0/Id5T61UgHPAzOQJJnPzQcEzesurD+uIiTrw8+SBtFrquMMLRBxIiIGZvHuwAOaEr1HOBE4wcdJgx/qhLCHNcHOdAJlxmGkhoa0ccceKJY62D616NBZy6IdUJxkkgDCZuhvlJRgqDeqtj8SpW1QCATj+YHqQlOI6MywSTesG8JJY20Zu3Ur9268tg4kAEkZxjxDT3Kak8kA66x5pr6e5D2x5ZRc4aZ8BIDj3CV0EcvYaLS2bpIvbpE+Cr9q2xrMzLowaPedyCIdQpvaDDC2JBgYjPPzVS6gb3WUiGh7hIhuIBjs7t+auKVlSbo7XfUApudDRBLmTje0AJGOEod32jg5/u5sp4wP2nDUoq1NaS4CbwgF0k3QdBjmRPqhK5DW4ZnD8kxIGKIaz77o0Ca0z2jkMvSfgE0jCNTM8tU6oYHAeqMseySZ10G5G0BHzVBtPb9Cygda8AkTABLjyAWT2p7S3ZWalH7dTHwYPiUjJljHTY7HilLpHqzHACSQBqZgeKJstVrhLXNcN7SHDxC+cbfti02pwbUqVKhdkwTB4Cm3PwXp3sh2BabOK1Ss11Njw0MpuzLhjfuz2cMN6zrNydJD5YeEbbPSmxvXRaWfjb4/HJZzpBbHMDQPvvDTyxJHfEd6tBtZop+9GGWnK7lCascpK0Zp5owdMumKdqzHQ+3moKzDiKdSG8GuF4N7jK0rXJOSLi6ZpxTUoqSJQU6VGCuylUOscSuFcXYUINUbypSsl0o2g6m6k3R7+1xa0TH1uTIRcpJIqMeTovjaqcxfb4j1yT3BUlp29TDILtMjiDwjJN6FbQdWoOvEnq6jmAnVuDm46wHAdybLFKKtl5vGcI8i3qU5QRZGG8qzLULam4T9cfrglowTiVG0bGHQT91wPcSL3onVoDiN7f8JHwd/wC1E2oYHkhHyQw8gf8AmZHqQjRnaph1CsJDt+fqpbRVkgYXdZ44/XJAUnCbu4T3H85XatQlrgM8hzOA+CkFuhkJ0qOlrnRkAcw46aYSiKtlb1T70u7JxJnQnDQYrllbhIBOhJmTHPTNS9TiCZAEmNCdJHBMYaDLMyRPLPkpH2cSHOAJGR3cvJRUq2BhcLilNMemqJOvSUFxJTiiuTGF6GtJB7GEuBz3ZI174jjgOJVfbWkBxEXyM92GQ3bhzTI9ip6QHWs4EMBc2kwScecDfCno1iW9kOzOLoAnDdnn8FFZz2wwAXWCXR+MgRJ1di4+CNqGY5n4I2wFGwG0YQ2Z1J3k6lVlodedG5G1qkyVVjUo4yDlGlQ5mLifDuwHxUl293eZ0UYOHLBE0WQB4q3IFRswXTXodaK1XrqIFSWgFkgOF38M5jgsBarM+k67UY5jtzgWnzzX0O2o1sXnNE5SQJ5Tmp7Ts6lWaW1qbHt3OaCPNY8mJN2jZjzOKpo8d6IdO/0IBhs1Jzci9guVDxLsbx8F670W6T0LewuoOMti+xwhzZy5jiFlNseyyzVJNB7qDt3vs8DiO4qy9nPQ9th62p1zKz3gMmn7rWtMxniZ+CCPNOn0FPhJWuzQba2L+kU3MmDgWu/C4YgrOfqvbCbpLI/FeEfPyWn2rtTqhpJIa2cpO/hme5Ft929fqTvBb/giI+pWnFknD/Ex5seOb9/8I+juxhZaVwG84m892V5x4aACAFbtVFZNuh1Oo50A0i4VIy7IkOHAhRbM2m6u0PkiRIaDdgaDKSd+nBc7zfMh428vbNEHFRVdGmCcFRbK2zermzvxddvsdhJAMOa6MJGBnUHgr0K8OaGaCnDpjU7HJSuF0CVQWrbX24ogwS284iJAyAE4Sd50CYNx45ZHxiX6oOk3R79Kp3Q668G8x248eBCk2ltA0GGoC510Xi1zg4OAxImJaYyIw4Jtv2+0MpOYf667cJ3OEkkcBpvRQttcew5YMkGn89GJf0Gtr3Q51MD8V6RzgYlb7YGxmWSg2iwkxJc45ucTLncOXAJtSrDb3WVAd5LSO9kRHKOam2BtMWmlfAghzmPbuc0wY4HAjmn5Z5JL3dF5nkkly6Ci1QVGot4hD1R8kizFOBWOp4Ec2+GXwQr29gc2+TgFYP8AWD5QfQIWoOz9fiTEzFKJHSMn6yXXgSOJHliDxxC6KeJPKPio7SMWj6+s1Sl7iqpFtTdAEbl0lMYZAXHVANRyTfsfY8ppcojVnAJBUWSX0lGkqLHMF43oIiQ2cMDEmNEHtCsSbjIvGGh24kz5AE+CksdrdUJw7OWRgQN5zM6LtZt1zIyAf4kT4nFF0wXtCsFPskmCS5xJgYx2Z8ly2sjHh64IuzNF0RiIEFC7V93nClkSuijtXu80GB6+gRlrKHA+PrKJS0FJbGU2Z80axuChpNyRjW4IZS2FCOjxr2lVXOtrgSYYxgaPw9mTG4yV6/sfaTGWOhUr1Gtmmy897gJJaNTmV477Rh/T6v8AZp/4AqypabRbHU6XbqlrQ2nTaMgBo3LTElZOdSZrcOUUewe0G2zs6s+k+Wua0BzDILXPAMEbxgsv7DazhaLQwE3Oqa67peDwJjfBhYNtvrUqdWzEuaxxh9N2jmmcj7pkLc+w7/e7R+4H/UCnK5Jk4VBo9D6WWN7qd6m286m4Pu/iGII5wZ7lnP1hfdugO5QV6FabU2mJdl88AANSuN/F1dOeYvcpuxPetuHO4Kqs5vkeNHI0+VGb2HsWo6y1usBa60TAIxaLt1pI3nOFnNn7UqWf7Oo0te3AjHTUHUL0+z2xj232nDEGcwQYcDuIQbNpMqYtYxw0c7XiBdJjiuJ+Vx4sy5ZpcWaFjioKK6M/0MsdWraTaXgtY1rmtJwvudu3gDXit5CBsG0WVC5owewAlv7JycCM24EdyY/arb5Y2CWxekwATiBgCSY0A1RYZYPGwJ8lx+TRixtqo7LBzcF570ys9ShXbaGtJY5t1xE9hzfdPIj0W3obTbfax8Nc6QwgyHECS2SAQ6NCMVJa9oMYQyA5zphuGQzJnJuSfjzQyx5Y3a+jVglPDkTS38Hk9TaVe0xTptc9zsAMdcJO4cVp+kux6lKy0OrF82cAOAntAthxHI48lqjtBlEXnMYxv3nM+6PxOF0dniJRNstzKYl2MwABjeJyA3ynwk4yTXZo8vyp5XH20kePWnpDVd2Whx4AGeUL0ToFsupZ7L9qIqVHmo5v4ZADQeMATzVmKwHbFKnPAi93G6AT3oyy2ltVgewy12R8jyIMhaM2aU1VUZs2WUlVUdcoagUzgmOCzmVor67cu/4oZ2I7/j80daG/XchY+KK9GacdkCip4ku44ch9FPtb7oJ10G8nLzUd4U2C8cGgAny9UF6FuOwlzzcIaYOMHcqysHyQ5kyQezJbprEg4EynODySQCcRDQbpuxBOmOI8lNZ7VeqFoMgCeR3E6/6rTjtRJV6IrLZ60w5zWsmeziXmZOJ90K0C4GnQKRtEqN2FVDISU4ocUlRCGlSFNgaNIHedfEpzaJL5k9nTTFuI55GUfSsh1zUVOiQ57Y1LpzmQIE5jIoeSDcGQ2MSXgRg8+cH1J80PtunAbzKWyw6pWNSIAwPhF34qXpCMGcz6KSkFCBmbW/tcvr5KGl8filWxqP4QPIfJdZhPP4quRKthFEYBG0m4IagPU/NHU24IXIZGOjDdLfZ4+2WgVqVVrLwa14c0n3RAc2DjhotV0W6L0LCy7SEvPv1He8/5DgF5P7S9p1v057RUe0Uwy4GuLYJaHE4HOSvW9nbVixUq9ZwH2TXvcf7MkpaasY06AOl3QehbgXf1daOzUAnkHt+8PNQezvoQ7Z7qlSpVa972hgDAQ0NBmccyT6LzLpV03tFre4Me6nQ+6xpLS4b3kYk8Mlp/YltGoatei57nU+rDw1xJuuvhpInKQfJVasumom36aPLWMfjdbUaXHcIIB8SFCekwDI4LT2izsqNLXgFpEEHUKgb0Usczedd3XsOV6Pitvj5oRVTRzvK8fJN3B0AbEc+pZbY5k9tzrnFwpw6PIIXo3txraTROER5ZL0CzWVlNjWMaGsaIAGAAVDbeiljdULiSxxMuDThJxJuwYXE/K+M/K9y0PWJrGop9FV0etJrW+8yYbSff3BpcIHj6IfY9vNK0V21D2hVeSDxdLSOBELd7F2bRoU4oAQ4yXAyXHKS74aIPbPR+y1XB9XsviLwMEgaRqsef8Y5eIsSe1s3+HL0uzPbYtvXVaLafvmrTLY3hwJPcASmdJraaNvDnGAaYubiA43h4wtXsTY9npG9Sh7wIvEguaDoB92eSl27sez2hkVwIaZDpulp4FaPxnhvxsVSdtuzYvKisylWlowW3OlAfSc3e0g8oxRe3Xvo2WwOqSLoaHcHGn2J7sFd7L6I2KnUDgescDLWvIiRiCGwL0d60G0bDTrMcyq0Oa4Ygrq458ZKRfmeVjm4rHGkjzy29MIbAV97M3udZXPM3XVnlnLAOP8V5QU+g9gvyXuIn3S4XTwvRj4rZ0aLWNDGNDWtADWgQABkAFpz5oSjxijNmyRlGkhEJhCkcoyshmBLUMEG7NGWooKo6PrwRLoRPsFrNlw4Y/L64IPrg92RhpOeAJyLu6QBzKJtJIaYOJy+uAUFjpuBDcgAQRhwxJ7/VTS38CK2Ps1Go+8QXA/dvFojH8EQRzMq7p0QMgByCHsXvHl8UXUqBsXiBOAkwixzuJbjR26lCdC6AjslHISUdRz5waCN8wkrKLR3mgLXaYa+7i4TgDiBME+pU1qqE9hkycz+Ec95TKFha0RmMZnGT+SStGt76ObMpRTB1d2jzd9AITpE37Np3O9R+Sms1E0ntaJuuvAjQEYyBoFLtulNF3CD5qpMuKMJaMHPP17oPzXWjNPqtkvG8N85CZZXdkch9eqjegUthlmGJ4wfKD6DxViwKvoHEfWB/OFY0kHLQyqZ4V7Sx/tGtyZ/0wrnpH0ro1Nl0rNSeesu0mvEEYNxcJ7grzp37Pq1qr9fZ3U5cGh7XktxaIDgYOmnBZn+ay37qH94f8qEPRiV6L7ET/S6/7j/7GoD+a237qH97/wDlbn2b9C32A1KldzTUeA0NYSQ1oMmSQJJPooiSao0HSi2FjWAffe1p5QXEd8R3oxu12in70YZacoyhR7c2X+k0iybpwLXfhcMQfresv+rNsJuktj8V4R8/JdDxnicam6OX5cc3K8atFxsvbDhZ7URj1JcWcAWXg3kDPcm9HNozTF9xvESTObjiXHeVZ7G2C2hQNIm+Xyajj94uEHDQRgFmP1PtVI3aTmuZPZ7UEDQGVwPzOCWd3i6voeoTWNJ9l1sbajv0402mWVKbiR+2w4P5xgd+G5R7H2salesXmPtHNEGIawlobwyJ5lH9FujRs7nVarg6q4XRGTGzJAOpJ14ILanRKqK76tnc2HmXMJiHalumKxeR4WeXgxxrtfw3+FJQfvCNs7QNKrRfTcSRUaDjmx5DXNO8YzzAS2ztYttwpn3GMn/mcfe7gI7yn7J6MVDVZUtLhDDeDAZlw90uOQAzhO6YdFn2lzatBwbVaCCDID2nGJ3g+q1fiMGXDhrJ/XdfBuWXD66vrqyDpBtpvUuDXm9HZMyWuA7LgdCDiubW2291nsbjH2wa6puMNBI5E4xwVPZOglpqOAruFOnPaIcHOI1DQMid5yWt6SdG22iztpUyKZp3eqOjbogDlGC7GOSU030F5ksCcVjd/LA7Vt9gZBdpkTIPCMoU/QPabq9ndeJPV1HUwTq3BzcdYDgO5Yx3QS3PddJYB+O+C3nAxPKF6L0d2Myx0G0WEuiS5xze4mXOPy3ALT5EsXGo7ZkzOHH2lg5McnFRVHLGZgO0mXR4oarip6mHfmgq79B3/LmiszsDrOOJnDQ7gPePE7u5RU7bFUU7pJIJJ0AE5d+HOUQ8ZDDDHv07gh3USXTBOHCCZwBxxAGnNA5J6YKg1su9njEqW1UnFzSIwiZiIntTrkMI1VbsPZtx1SoT7xgNEgAZ95VvdTIUlotxb7HXhvS6wKJ5DRJMLt1FZfEEdbakmG0wNLziD3hJB2y3VGvc0NEDKQT34JJqX0K6Lix2xz33HZnHCBAAmBxPFG/oTZmXTM+8czmoatG44Oa3I4ycTMNMDfr3KwhZpP4NkV8kFOg0EkDE5kkk+JTq7LzXNOoIUl1MqzGGJQBGEq08TPLlBkfFCDgrrbNAiqYwkB3jmPEeaqazYPh+fmqk6LUbJqJ+uaPs7/HI/PvVdRd5I6iVSZGrLFq7CZTcpFdlUcSXUoUJQDtfa9Ky0nVa7rrGxJgkknAAAZkofoz0ps1ua42d5Jb7zHAtc2cjBzB3hZb2zf7k398z0cvItk7Tq2aq2tRcWvbkdCNWuGoO5Sy0j6ilZ/b/AE5sdieKdao6+cbrGl5aN7oy9Vjtp+1dhsjTRbFqcCCw4tpHV8/eG4eOS8mr1nPc573Fz3GXOOZJ1KuyuJ9U0Np03URXD2mkWXw/S5E3vBVHRzp5YrbVNGhUdfAJAc0svgZlhOe+M1UdC7E20bGo0XzdqUXMJGYDi4Lxbalgr7OtVwktq0nXmPGo+69vA/MKWRI+pbRam02ue9wa1oJLjkAMSSs/0a6e2K31TRs9R18AuAexzL7RmWznyzXj/Tf2iPt9npUWtNMFoNo/beCIa0/gwnvjRXPsU6LudV/TqktYwObSH43OEOd/ZAkcTyUsuj1DpR0us2z2tNoc4F5Ia1rS5zozMDTiVmv549n/APqP7o/NEe0boJ/KfVvZVFOpTBb2gXNc1xkgxiDMLzfbvstqWSi+vWtdAMYJ92pLjo1u8kqOyKj0D+eLZ/8Ax/7o/NbPY+1qVrotrUH36bpg4jEGCCDiCDovlGzUH1HtZTaXPeQ1rRmScgvpfoPsD+T7GygXXnyXvOl95kgcBgO5RMjNE4oao5Oe9CVqn1vVgMir1JPp80FVeCYGmfwUld+gz1O7kh5gQEueTiUoX2dlPaoQiaDLzg3eVmTsY4ltZKcMHj4qa6pQxNeDBiJjCd63rSoU0VNiqdYDTqA3hN7ExMwcQciCMOaNtFVtNsuMNGHyACJptkTEE5jDzOqGtsXHX4AyExjhpuOKO7YFUiL9LadY4G8PKEkylZapaCHtAgYFpJHiZSRe0HZd0aLW5D4nxKkTHVAonOlJpsfyS6JXVEwulcAXZAUorlZWbcs15l4DFvoc1mrQzCdPn+fqVuHiRByKy1tslxxYctOSXPWx2PeippiCj6B/L5IKowt7tfRTU6n16JUZbpjHH+lnSKIBQVJyIBTRZOkmtcnKEowHtnH9Cb++Z6OXnvQfouNoC0svXajGMdTOl4uIIcNxAXontnH9BbwrM9HLPew4fbWr93T/AMblCGVsPQu21LR1BoPYQYc9zXCm0auvxDhujNR9NdjMsdqNCmS4NZTJcc3OIlx4Y6L6MJXg3tYEbSqcWU/Qj4KrIer+zb/syy/u/wD5FAe1bYVO0WN9Y4VaAL2uGrfvMPA+oR3s5EbMss/+H6kwpunYJ2daox+ycrsGjwvolsgWy2UbO5xa17jeIzutaXEDiYjvX0vZKTKTG06bQ1jAGtaMAAMgvnn2Xj/adnj/AIh7uqcvoMPV2WwnrF5T7dqVYts7hJoAuDoyFQ+4Xd0gK09pnTWtYOqZQay/UBcXvBcAGmIAkSZXne0faPba9J9Kr1DmPEOHVafxYHipZSQf7GrRZmW0isPtnNig4xdBg3wNzyMjzC9zdUXyexxBBaSCMQQYIIyIO9fQnQbb77ZY6dWoIeC5jjo4sMXhz9ZUsto0tSpuQtSouPqKB70ueVIpQsTnId71x70wFZJStjlEnpq42JZ5JeeQ+KqaLCSGjM4LWWagGNDRp66p+GNuwJ6EYGCUINpDXva8Tm6Tjg44DhEQnMLSC1pc4HCAZjQ4nId62UIsEFpcaYc1wL8OyDN7KQW95yyUm0Gm9JyEFsZ3sbwA4jUbk+hs80zLSDAMA4Bs575GS5Z6bjDjDsCccCTGDtcNMEdq9ANOhjLPWcL19oBxAMyBpMYSuK1DV1BzYfBEN5dvJi61qtsFIcCq281wuuDrwcYYMJlWoC7dGeu9ROi6sFs4qAmZu6XrpPLA4oPa7HOZMAOGWBOHEaK1eUHaqmEFC6fYatdGcfSvDH3vrDzQrPyVvXgkkd4QFppGZGWvDLFYpxdmyDTQqboRlKoD9ZIAGFI0xiJ+MbuIV48l6JPH/SxaU+8hKdUafXyUrXSnWKoZtOzMrUnU6rGvY7AtdiChdgbIo2VhZQptptJkxMk7ySSSjnOSaYV2VRMqTb2wLNanNNeiyoWZEyDGcEgiRwKtLxSJlUUPs7QGtDQAAAABgABgABuXasQZAIjEHIprXLj3KrJRT7E2BZrNUc+hQYxzs3CZjcJOA4BXhchphK8hsugPb2yqNqaGV6TajQZEzLTwIghZ/wDUOw/+WH8dT/MtU6qAhqtoJyPhj6KuRKM2eg1gH/dx/HU/zLR2KmylTaym1rGtwa1ogAclD1sJjqpSpZGEohT6yifUQ7nH6xTbsnHFJcvsNImDpU1JqGpMJ0IByJ07lc7MsBqn9kZnfwRRhbpEvRY9H7FH2jtfd5alWFttBbAaJcZjgiACAAI0CirnHKYGA4k+sBdCEVFUZpO9g1motydi9wlxPnwRjacCMO5cY3GTn6DQBJ4JycAN/DgjYKVDK7RGMajEwMcEE95fPVsEDXCcMoBwidEc6iDEZgyCZXRZWzJEny8PmpdFVZXMt+GVV3Hs4+ASVuBGSSnL6L4gjWqQBIJEqwEJdC4AngKgiCqVV21+atawVRbwhCRQWu1FpkZjJTWK3iqDEB4zaTmDqEDtJpxWZtVd9NwewkOGIPdrvQyjYcZUbipSynPfv/NRtMKp2D0pp2j7KrDKu7IPwmWnfwV66hhnisU4b+zdCVrXRFEmZg71IKhGfiFAQQYOfr9bknVgMzCFZZLTI8aewxtfQ4+o5hPbUBxCA69p1HD60UjX/X5pqyi/TDQ5cc76wQrqij64kYR5o/UBeMKNQcUx9VCl7tSzwKaa3I8v9VTyoixsIdU5qJz43qB1cb/FQ1a/1I+aVLMEsRM+oOJ8Ex1bu8MPNCuq8Co+tSZZGWoIJc/j6fJc6xDdYpGSlOVhcaJgURSZKjpNAz8FbbNsBqYkEM3xnwCZCDk6RUmorYtm7PNV0NwaMzu4Ba2z0Axoa0QAhqFMMaAJaMoy8T8VIXbrx5Zea6ePFxX2YpTskq1YwGJ3fNRUg4mSI3T6nefSUgPnA15k5qYAnhyTQOyC1NJwvgDUSAu2emMLs3RvnE6cxmpRQGuPNSqrJQkkklQQkkklCA5K4AnuCQRAIQTwEyk6RPkdFIAqCRHVZIVba6StyFBWpSqLMbtKzrI7Uo5xovSrbY54H60WY2jscgE5nM4K9UV/TyXbNnIPLGcvBXXRj2kPokUrbNRmlUe+0ftNHvjjnzR+1tlysZtLZBGiCUFLsOM3F6Pb7JbKVoYKlJzajDk5pnuO4rrqM/WPevAdn2y0WR9+g9zHaxkRuc04ELf7E9pTSGttlMtOtRglpyGLMxv7lmnhf+0aY5k/o29Rp1Cb1mkR9eSWz9qUa7Zo1GPH7JH+HMIh9JpWOUWumak0wXrCBGek/ArjHQOKlNnO9RmzlBJyREkcdU4qJ1UFOfQKY6gYy4JfuYTOXwdPihqsaZovqCM1G+lpKKKmwJUCNPHDfxTxRJ3xojhZmju+CkiMsEatsHil2Csspw81NSpukANJO6EfZLOH4kmNwGfer6x0Ws90AfW9asfjN7ev+meeZR62A7L2KMH1cTmGjLvOvJaHCAMgNJhB02iNeU8U9rW8zxxW6MIwVIyuUpdkr4MgSTzgBTgmMYP1uQzqm5ECjv3IwR1BkAKVJJCEJJJJQgkkklCCSSSUIRpALiSsFDwE5JJUEJcISSUIRVaQKCtFjlJJQhn9obEDpiAVk9o7DxggJJKEM5bdgBU9fYXLf9SuJKEK7+RywhzHXXZhzSWkd4xVzYekluo4daKgE4VAHeeBPikkhlFS7Rak10y9svT5+HW2cZYlj9eTtO9H0enFnd77arCMgQ10/wAJXUkv9eAz15hH652b8T/4PzXD0us5wDn/AMH5pJKv1o/LL/Zl9CPSajoHuPIfErn8vSexT53iPgkkrWCBXrSY+jbKztWt5D5+qtbHY9XGfNJJMjCMekLcm+2XljaAj2vSSRsod1qloML8o4kpJKiFhQoBvE7/AJKZJJQgkkklCCSSSUIJJJJQgkkklCH/2Q=="/>
        <xdr:cNvSpPr>
          <a:spLocks noChangeAspect="1"/>
        </xdr:cNvSpPr>
      </xdr:nvSpPr>
      <xdr:spPr>
        <a:xfrm>
          <a:off x="1181100" y="1295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52425" cy="304800"/>
    <xdr:sp>
      <xdr:nvSpPr>
        <xdr:cNvPr id="2" name="AutoShape 2" descr="data:image/jpeg;base64,/9j/4AAQSkZJRgABAQAAAQABAAD/2wCEAAkGBxQSEhUUEhQUFhUXGBcYFxYXGBUWGhYYFxQYFxQXGBUaHCggGBomHBcUITEhJSkrLi4uFx8zODMsNygtLiwBCgoKDg0OGxAQGi8lHyQwLC0sLCwsLCwsLCwsLCwsLCwsLCwsLCwsLCwsLCwsLCwsLCwsLCwsLCwsLCwsLCwsLP/AABEIALcBEwMBIgACEQEDEQH/xAAcAAABBQEBAQAAAAAAAAAAAAAEAAIDBQYBBwj/xABNEAABAwEFBAcFBAUJBQkAAAABAAIRAwQSITFBBVFhcQYTIoGRobEHMsHR8CNCUuEUFmJzkhUXJDNyk7LS8SU0Y4KzNURTVGSiwsPi/8QAGQEAAgMBAAAAAAAAAAAAAAAAAgMAAQQF/8QAJhEAAgICAgEEAwADAAAAAAAAAAECEQMhEjEEEyJRYQUUQTJxsf/aAAwDAQACEQMRAD8A9dvKNzRogzaQ0gEgTgBvRDaoK1OFGJZEzj3Rmml6c56DrMAyMcJU4k5hV5AbQtLj2aZcH5g3ZBA36AHLEgpjqriCL0efJL9KFOmSSSGjFzjJPElEoguQBbrfUpk9bVDTgQ1sZanETnkM+aC/S5nQ65mJyvH8XBCVGdY41HC60kkE/wBY8nJ2PujcNF2mAACcGjIfHifVaoxSRn5MlmcXT8Tz+Slp0RqI+tVHTGrp4D619FM3HPuCJkRIymNB3oqlTTaTEXTalSYxIdTpqdjFxjVO0JMmGkdpsRLGJlMIhgSpMbFDmtToSCcljkht1Mc1SrhUI0DOao3NRLmqF4RoRKIO5qBtRc2PWBHeNxVm4KJwViJRK15kSO8Z/XyUFpcQJByx5/WaLfSumBkcuChc3D6w+j5FEjO0QPrEQ6eznpkfkfI8Fd7Lt09hx5H4fXBZe0Wvq3BrhLT6Xo78CfBHUHFsYzBieBwB8Cwq5Q0XjyODtGgte0SxwFwubgXEYlsmBhqiG2mcp35QTyBy71XNtBIwz7MyN0/Id5T61UgHPAzOQJJnPzQcEzesurD+uIiTrw8+SBtFrquMMLRBxIiIGZvHuwAOaEr1HOBE4wcdJgx/qhLCHNcHOdAJlxmGkhoa0ccceKJY62D616NBZy6IdUJxkkgDCZuhvlJRgqDeqtj8SpW1QCATj+YHqQlOI6MywSTesG8JJY20Zu3Ur9268tg4kAEkZxjxDT3Kak8kA66x5pr6e5D2x5ZRc4aZ8BIDj3CV0EcvYaLS2bpIvbpE+Cr9q2xrMzLowaPedyCIdQpvaDDC2JBgYjPPzVS6gb3WUiGh7hIhuIBjs7t+auKVlSbo7XfUApudDRBLmTje0AJGOEod32jg5/u5sp4wP2nDUoq1NaS4CbwgF0k3QdBjmRPqhK5DW4ZnD8kxIGKIaz77o0Ca0z2jkMvSfgE0jCNTM8tU6oYHAeqMseySZ10G5G0BHzVBtPb9Cygda8AkTABLjyAWT2p7S3ZWalH7dTHwYPiUjJljHTY7HilLpHqzHACSQBqZgeKJstVrhLXNcN7SHDxC+cbfti02pwbUqVKhdkwTB4Cm3PwXp3sh2BabOK1Ss11Njw0MpuzLhjfuz2cMN6zrNydJD5YeEbbPSmxvXRaWfjb4/HJZzpBbHMDQPvvDTyxJHfEd6tBtZop+9GGWnK7lCascpK0Zp5owdMumKdqzHQ+3moKzDiKdSG8GuF4N7jK0rXJOSLi6ZpxTUoqSJQU6VGCuylUOscSuFcXYUINUbypSsl0o2g6m6k3R7+1xa0TH1uTIRcpJIqMeTovjaqcxfb4j1yT3BUlp29TDILtMjiDwjJN6FbQdWoOvEnq6jmAnVuDm46wHAdybLFKKtl5vGcI8i3qU5QRZGG8qzLULam4T9cfrglowTiVG0bGHQT91wPcSL3onVoDiN7f8JHwd/wC1E2oYHkhHyQw8gf8AmZHqQjRnaph1CsJDt+fqpbRVkgYXdZ44/XJAUnCbu4T3H85XatQlrgM8hzOA+CkFuhkJ0qOlrnRkAcw46aYSiKtlb1T70u7JxJnQnDQYrllbhIBOhJmTHPTNS9TiCZAEmNCdJHBMYaDLMyRPLPkpH2cSHOAJGR3cvJRUq2BhcLilNMemqJOvSUFxJTiiuTGF6GtJB7GEuBz3ZI174jjgOJVfbWkBxEXyM92GQ3bhzTI9ip6QHWs4EMBc2kwScecDfCno1iW9kOzOLoAnDdnn8FFZz2wwAXWCXR+MgRJ1di4+CNqGY5n4I2wFGwG0YQ2Z1J3k6lVlodedG5G1qkyVVjUo4yDlGlQ5mLifDuwHxUl293eZ0UYOHLBE0WQB4q3IFRswXTXodaK1XrqIFSWgFkgOF38M5jgsBarM+k67UY5jtzgWnzzX0O2o1sXnNE5SQJ5Tmp7Ts6lWaW1qbHt3OaCPNY8mJN2jZjzOKpo8d6IdO/0IBhs1Jzci9guVDxLsbx8F670W6T0LewuoOMti+xwhzZy5jiFlNseyyzVJNB7qDt3vs8DiO4qy9nPQ9th62p1zKz3gMmn7rWtMxniZ+CCPNOn0FPhJWuzQba2L+kU3MmDgWu/C4YgrOfqvbCbpLI/FeEfPyWn2rtTqhpJIa2cpO/hme5Ft929fqTvBb/giI+pWnFknD/Ex5seOb9/8I+juxhZaVwG84m892V5x4aACAFbtVFZNuh1Oo50A0i4VIy7IkOHAhRbM2m6u0PkiRIaDdgaDKSd+nBc7zfMh428vbNEHFRVdGmCcFRbK2zermzvxddvsdhJAMOa6MJGBnUHgr0K8OaGaCnDpjU7HJSuF0CVQWrbX24ogwS284iJAyAE4Sd50CYNx45ZHxiX6oOk3R79Kp3Q668G8x248eBCk2ltA0GGoC510Xi1zg4OAxImJaYyIw4Jtv2+0MpOYf667cJ3OEkkcBpvRQttcew5YMkGn89GJf0Gtr3Q51MD8V6RzgYlb7YGxmWSg2iwkxJc45ucTLncOXAJtSrDb3WVAd5LSO9kRHKOam2BtMWmlfAghzmPbuc0wY4HAjmn5Z5JL3dF5nkkly6Ci1QVGot4hD1R8kizFOBWOp4Ec2+GXwQr29gc2+TgFYP8AWD5QfQIWoOz9fiTEzFKJHSMn6yXXgSOJHliDxxC6KeJPKPio7SMWj6+s1Sl7iqpFtTdAEbl0lMYZAXHVANRyTfsfY8ppcojVnAJBUWSX0lGkqLHMF43oIiQ2cMDEmNEHtCsSbjIvGGh24kz5AE+CksdrdUJw7OWRgQN5zM6LtZt1zIyAf4kT4nFF0wXtCsFPskmCS5xJgYx2Z8ly2sjHh64IuzNF0RiIEFC7V93nClkSuijtXu80GB6+gRlrKHA+PrKJS0FJbGU2Z80axuChpNyRjW4IZS2FCOjxr2lVXOtrgSYYxgaPw9mTG4yV6/sfaTGWOhUr1Gtmmy897gJJaNTmV477Rh/T6v8AZp/4AqypabRbHU6XbqlrQ2nTaMgBo3LTElZOdSZrcOUUewe0G2zs6s+k+Wua0BzDILXPAMEbxgsv7DazhaLQwE3Oqa67peDwJjfBhYNtvrUqdWzEuaxxh9N2jmmcj7pkLc+w7/e7R+4H/UCnK5Jk4VBo9D6WWN7qd6m286m4Pu/iGII5wZ7lnP1hfdugO5QV6FabU2mJdl88AANSuN/F1dOeYvcpuxPetuHO4Kqs5vkeNHI0+VGb2HsWo6y1usBa60TAIxaLt1pI3nOFnNn7UqWf7Oo0te3AjHTUHUL0+z2xj232nDEGcwQYcDuIQbNpMqYtYxw0c7XiBdJjiuJ+Vx4sy5ZpcWaFjioKK6M/0MsdWraTaXgtY1rmtJwvudu3gDXit5CBsG0WVC5owewAlv7JycCM24EdyY/arb5Y2CWxekwATiBgCSY0A1RYZYPGwJ8lx+TRixtqo7LBzcF570ys9ShXbaGtJY5t1xE9hzfdPIj0W3obTbfax8Nc6QwgyHECS2SAQ6NCMVJa9oMYQyA5zphuGQzJnJuSfjzQyx5Y3a+jVglPDkTS38Hk9TaVe0xTptc9zsAMdcJO4cVp+kux6lKy0OrF82cAOAntAthxHI48lqjtBlEXnMYxv3nM+6PxOF0dniJRNstzKYl2MwABjeJyA3ynwk4yTXZo8vyp5XH20kePWnpDVd2Whx4AGeUL0ToFsupZ7L9qIqVHmo5v4ZADQeMATzVmKwHbFKnPAi93G6AT3oyy2ltVgewy12R8jyIMhaM2aU1VUZs2WUlVUdcoagUzgmOCzmVor67cu/4oZ2I7/j80daG/XchY+KK9GacdkCip4ku44ch9FPtb7oJ10G8nLzUd4U2C8cGgAny9UF6FuOwlzzcIaYOMHcqysHyQ5kyQezJbprEg4EynODySQCcRDQbpuxBOmOI8lNZ7VeqFoMgCeR3E6/6rTjtRJV6IrLZ60w5zWsmeziXmZOJ90K0C4GnQKRtEqN2FVDISU4ocUlRCGlSFNgaNIHedfEpzaJL5k9nTTFuI55GUfSsh1zUVOiQ57Y1LpzmQIE5jIoeSDcGQ2MSXgRg8+cH1J80PtunAbzKWyw6pWNSIAwPhF34qXpCMGcz6KSkFCBmbW/tcvr5KGl8filWxqP4QPIfJdZhPP4quRKthFEYBG0m4IagPU/NHU24IXIZGOjDdLfZ4+2WgVqVVrLwa14c0n3RAc2DjhotV0W6L0LCy7SEvPv1He8/5DgF5P7S9p1v057RUe0Uwy4GuLYJaHE4HOSvW9nbVixUq9ZwH2TXvcf7MkpaasY06AOl3QehbgXf1daOzUAnkHt+8PNQezvoQ7Z7qlSpVa972hgDAQ0NBmccyT6LzLpV03tFre4Me6nQ+6xpLS4b3kYk8Mlp/YltGoatei57nU+rDw1xJuuvhpInKQfJVasumom36aPLWMfjdbUaXHcIIB8SFCekwDI4LT2izsqNLXgFpEEHUKgb0Usczedd3XsOV6Pitvj5oRVTRzvK8fJN3B0AbEc+pZbY5k9tzrnFwpw6PIIXo3txraTROER5ZL0CzWVlNjWMaGsaIAGAAVDbeiljdULiSxxMuDThJxJuwYXE/K+M/K9y0PWJrGop9FV0etJrW+8yYbSff3BpcIHj6IfY9vNK0V21D2hVeSDxdLSOBELd7F2bRoU4oAQ4yXAyXHKS74aIPbPR+y1XB9XsviLwMEgaRqsef8Y5eIsSe1s3+HL0uzPbYtvXVaLafvmrTLY3hwJPcASmdJraaNvDnGAaYubiA43h4wtXsTY9npG9Sh7wIvEguaDoB92eSl27sez2hkVwIaZDpulp4FaPxnhvxsVSdtuzYvKisylWlowW3OlAfSc3e0g8oxRe3Xvo2WwOqSLoaHcHGn2J7sFd7L6I2KnUDgescDLWvIiRiCGwL0d60G0bDTrMcyq0Oa4Ygrq458ZKRfmeVjm4rHGkjzy29MIbAV97M3udZXPM3XVnlnLAOP8V5QU+g9gvyXuIn3S4XTwvRj4rZ0aLWNDGNDWtADWgQABkAFpz5oSjxijNmyRlGkhEJhCkcoyshmBLUMEG7NGWooKo6PrwRLoRPsFrNlw4Y/L64IPrg92RhpOeAJyLu6QBzKJtJIaYOJy+uAUFjpuBDcgAQRhwxJ7/VTS38CK2Ps1Go+8QXA/dvFojH8EQRzMq7p0QMgByCHsXvHl8UXUqBsXiBOAkwixzuJbjR26lCdC6AjslHISUdRz5waCN8wkrKLR3mgLXaYa+7i4TgDiBME+pU1qqE9hkycz+Ec95TKFha0RmMZnGT+SStGt76ObMpRTB1d2jzd9AITpE37Np3O9R+Sms1E0ntaJuuvAjQEYyBoFLtulNF3CD5qpMuKMJaMHPP17oPzXWjNPqtkvG8N85CZZXdkch9eqjegUthlmGJ4wfKD6DxViwKvoHEfWB/OFY0kHLQyqZ4V7Sx/tGtyZ/0wrnpH0ro1Nl0rNSeesu0mvEEYNxcJ7grzp37Pq1qr9fZ3U5cGh7XktxaIDgYOmnBZn+ay37qH94f8qEPRiV6L7ET/S6/7j/7GoD+a237qH97/wDlbn2b9C32A1KldzTUeA0NYSQ1oMmSQJJPooiSao0HSi2FjWAffe1p5QXEd8R3oxu12in70YZacoyhR7c2X+k0iybpwLXfhcMQfresv+rNsJuktj8V4R8/JdDxnicam6OX5cc3K8atFxsvbDhZ7URj1JcWcAWXg3kDPcm9HNozTF9xvESTObjiXHeVZ7G2C2hQNIm+Xyajj94uEHDQRgFmP1PtVI3aTmuZPZ7UEDQGVwPzOCWd3i6voeoTWNJ9l1sbajv0402mWVKbiR+2w4P5xgd+G5R7H2salesXmPtHNEGIawlobwyJ5lH9FujRs7nVarg6q4XRGTGzJAOpJ14ILanRKqK76tnc2HmXMJiHalumKxeR4WeXgxxrtfw3+FJQfvCNs7QNKrRfTcSRUaDjmx5DXNO8YzzAS2ztYttwpn3GMn/mcfe7gI7yn7J6MVDVZUtLhDDeDAZlw90uOQAzhO6YdFn2lzatBwbVaCCDID2nGJ3g+q1fiMGXDhrJ/XdfBuWXD66vrqyDpBtpvUuDXm9HZMyWuA7LgdCDiubW2291nsbjH2wa6puMNBI5E4xwVPZOglpqOAruFOnPaIcHOI1DQMid5yWt6SdG22iztpUyKZp3eqOjbogDlGC7GOSU030F5ksCcVjd/LA7Vt9gZBdpkTIPCMoU/QPabq9ndeJPV1HUwTq3BzcdYDgO5Yx3QS3PddJYB+O+C3nAxPKF6L0d2Myx0G0WEuiS5xze4mXOPy3ALT5EsXGo7ZkzOHH2lg5McnFRVHLGZgO0mXR4oarip6mHfmgq79B3/LmiszsDrOOJnDQ7gPePE7u5RU7bFUU7pJIJJ0AE5d+HOUQ8ZDDDHv07gh3USXTBOHCCZwBxxAGnNA5J6YKg1su9njEqW1UnFzSIwiZiIntTrkMI1VbsPZtx1SoT7xgNEgAZ95VvdTIUlotxb7HXhvS6wKJ5DRJMLt1FZfEEdbakmG0wNLziD3hJB2y3VGvc0NEDKQT34JJqX0K6Lix2xz33HZnHCBAAmBxPFG/oTZmXTM+8czmoatG44Oa3I4ycTMNMDfr3KwhZpP4NkV8kFOg0EkDE5kkk+JTq7LzXNOoIUl1MqzGGJQBGEq08TPLlBkfFCDgrrbNAiqYwkB3jmPEeaqazYPh+fmqk6LUbJqJ+uaPs7/HI/PvVdRd5I6iVSZGrLFq7CZTcpFdlUcSXUoUJQDtfa9Ky0nVa7rrGxJgkknAAAZkofoz0ps1ua42d5Jb7zHAtc2cjBzB3hZb2zf7k398z0cvItk7Tq2aq2tRcWvbkdCNWuGoO5Sy0j6ilZ/b/AE5sdieKdao6+cbrGl5aN7oy9Vjtp+1dhsjTRbFqcCCw4tpHV8/eG4eOS8mr1nPc573Fz3GXOOZJ1KuyuJ9U0Np03URXD2mkWXw/S5E3vBVHRzp5YrbVNGhUdfAJAc0svgZlhOe+M1UdC7E20bGo0XzdqUXMJGYDi4Lxbalgr7OtVwktq0nXmPGo+69vA/MKWRI+pbRam02ue9wa1oJLjkAMSSs/0a6e2K31TRs9R18AuAexzL7RmWznyzXj/Tf2iPt9npUWtNMFoNo/beCIa0/gwnvjRXPsU6LudV/TqktYwObSH43OEOd/ZAkcTyUsuj1DpR0us2z2tNoc4F5Ia1rS5zozMDTiVmv549n/APqP7o/NEe0boJ/KfVvZVFOpTBb2gXNc1xkgxiDMLzfbvstqWSi+vWtdAMYJ92pLjo1u8kqOyKj0D+eLZ/8Ax/7o/NbPY+1qVrotrUH36bpg4jEGCCDiCDovlGzUH1HtZTaXPeQ1rRmScgvpfoPsD+T7GygXXnyXvOl95kgcBgO5RMjNE4oao5Oe9CVqn1vVgMir1JPp80FVeCYGmfwUld+gz1O7kh5gQEueTiUoX2dlPaoQiaDLzg3eVmTsY4ltZKcMHj4qa6pQxNeDBiJjCd63rSoU0VNiqdYDTqA3hN7ExMwcQciCMOaNtFVtNsuMNGHyACJptkTEE5jDzOqGtsXHX4AyExjhpuOKO7YFUiL9LadY4G8PKEkylZapaCHtAgYFpJHiZSRe0HZd0aLW5D4nxKkTHVAonOlJpsfyS6JXVEwulcAXZAUorlZWbcs15l4DFvoc1mrQzCdPn+fqVuHiRByKy1tslxxYctOSXPWx2PeippiCj6B/L5IKowt7tfRTU6n16JUZbpjHH+lnSKIBQVJyIBTRZOkmtcnKEowHtnH9Cb++Z6OXnvQfouNoC0svXajGMdTOl4uIIcNxAXontnH9BbwrM9HLPew4fbWr93T/AMblCGVsPQu21LR1BoPYQYc9zXCm0auvxDhujNR9NdjMsdqNCmS4NZTJcc3OIlx4Y6L6MJXg3tYEbSqcWU/Qj4KrIer+zb/syy/u/wD5FAe1bYVO0WN9Y4VaAL2uGrfvMPA+oR3s5EbMss/+H6kwpunYJ2daox+ycrsGjwvolsgWy2UbO5xa17jeIzutaXEDiYjvX0vZKTKTG06bQ1jAGtaMAAMgvnn2Xj/adnj/AIh7uqcvoMPV2WwnrF5T7dqVYts7hJoAuDoyFQ+4Xd0gK09pnTWtYOqZQay/UBcXvBcAGmIAkSZXne0faPba9J9Kr1DmPEOHVafxYHipZSQf7GrRZmW0isPtnNig4xdBg3wNzyMjzC9zdUXyexxBBaSCMQQYIIyIO9fQnQbb77ZY6dWoIeC5jjo4sMXhz9ZUsto0tSpuQtSouPqKB70ueVIpQsTnId71x70wFZJStjlEnpq42JZ5JeeQ+KqaLCSGjM4LWWagGNDRp66p+GNuwJ6EYGCUINpDXva8Tm6Tjg44DhEQnMLSC1pc4HCAZjQ4nId62UIsEFpcaYc1wL8OyDN7KQW95yyUm0Gm9JyEFsZ3sbwA4jUbk+hs80zLSDAMA4Bs575GS5Z6bjDjDsCccCTGDtcNMEdq9ANOhjLPWcL19oBxAMyBpMYSuK1DV1BzYfBEN5dvJi61qtsFIcCq281wuuDrwcYYMJlWoC7dGeu9ROi6sFs4qAmZu6XrpPLA4oPa7HOZMAOGWBOHEaK1eUHaqmEFC6fYatdGcfSvDH3vrDzQrPyVvXgkkd4QFppGZGWvDLFYpxdmyDTQqboRlKoD9ZIAGFI0xiJ+MbuIV48l6JPH/SxaU+8hKdUafXyUrXSnWKoZtOzMrUnU6rGvY7AtdiChdgbIo2VhZQptptJkxMk7ySSSjnOSaYV2VRMqTb2wLNanNNeiyoWZEyDGcEgiRwKtLxSJlUUPs7QGtDQAAAABgABgABuXasQZAIjEHIprXLj3KrJRT7E2BZrNUc+hQYxzs3CZjcJOA4BXhchphK8hsugPb2yqNqaGV6TajQZEzLTwIghZ/wDUOw/+WH8dT/MtU6qAhqtoJyPhj6KuRKM2eg1gH/dx/HU/zLR2KmylTaym1rGtwa1ogAclD1sJjqpSpZGEohT6yifUQ7nH6xTbsnHFJcvsNImDpU1JqGpMJ0IByJ07lc7MsBqn9kZnfwRRhbpEvRY9H7FH2jtfd5alWFttBbAaJcZjgiACAAI0CirnHKYGA4k+sBdCEVFUZpO9g1motydi9wlxPnwRjacCMO5cY3GTn6DQBJ4JycAN/DgjYKVDK7RGMajEwMcEE95fPVsEDXCcMoBwidEc6iDEZgyCZXRZWzJEny8PmpdFVZXMt+GVV3Hs4+ASVuBGSSnL6L4gjWqQBIJEqwEJdC4AngKgiCqVV21+atawVRbwhCRQWu1FpkZjJTWK3iqDEB4zaTmDqEDtJpxWZtVd9NwewkOGIPdrvQyjYcZUbipSynPfv/NRtMKp2D0pp2j7KrDKu7IPwmWnfwV66hhnisU4b+zdCVrXRFEmZg71IKhGfiFAQQYOfr9bknVgMzCFZZLTI8aewxtfQ4+o5hPbUBxCA69p1HD60UjX/X5pqyi/TDQ5cc76wQrqij64kYR5o/UBeMKNQcUx9VCl7tSzwKaa3I8v9VTyoixsIdU5qJz43qB1cb/FQ1a/1I+aVLMEsRM+oOJ8Ex1bu8MPNCuq8Co+tSZZGWoIJc/j6fJc6xDdYpGSlOVhcaJgURSZKjpNAz8FbbNsBqYkEM3xnwCZCDk6RUmorYtm7PNV0NwaMzu4Ba2z0Axoa0QAhqFMMaAJaMoy8T8VIXbrx5Zea6ePFxX2YpTskq1YwGJ3fNRUg4mSI3T6nefSUgPnA15k5qYAnhyTQOyC1NJwvgDUSAu2emMLs3RvnE6cxmpRQGuPNSqrJQkkklQQkkklCA5K4AnuCQRAIQTwEyk6RPkdFIAqCRHVZIVba6StyFBWpSqLMbtKzrI7Uo5xovSrbY54H60WY2jscgE5nM4K9UV/TyXbNnIPLGcvBXXRj2kPokUrbNRmlUe+0ftNHvjjnzR+1tlysZtLZBGiCUFLsOM3F6Pb7JbKVoYKlJzajDk5pnuO4rrqM/WPevAdn2y0WR9+g9zHaxkRuc04ELf7E9pTSGttlMtOtRglpyGLMxv7lmnhf+0aY5k/o29Rp1Cb1mkR9eSWz9qUa7Zo1GPH7JH+HMIh9JpWOUWumak0wXrCBGek/ArjHQOKlNnO9RmzlBJyREkcdU4qJ1UFOfQKY6gYy4JfuYTOXwdPihqsaZovqCM1G+lpKKKmwJUCNPHDfxTxRJ3xojhZmju+CkiMsEatsHil2Csspw81NSpukANJO6EfZLOH4kmNwGfer6x0Ws90AfW9asfjN7ev+meeZR62A7L2KMH1cTmGjLvOvJaHCAMgNJhB02iNeU8U9rW8zxxW6MIwVIyuUpdkr4MgSTzgBTgmMYP1uQzqm5ECjv3IwR1BkAKVJJCEJJJJQgkkklCCSSSUIRpALiSsFDwE5JJUEJcISSUIRVaQKCtFjlJJQhn9obEDpiAVk9o7DxggJJKEM5bdgBU9fYXLf9SuJKEK7+RywhzHXXZhzSWkd4xVzYekluo4daKgE4VAHeeBPikkhlFS7Rak10y9svT5+HW2cZYlj9eTtO9H0enFnd77arCMgQ10/wAJXUkv9eAz15hH652b8T/4PzXD0us5wDn/AMH5pJKv1o/LL/Zl9CPSajoHuPIfErn8vSexT53iPgkkrWCBXrSY+jbKztWt5D5+qtbHY9XGfNJJMjCMekLcm+2XljaAj2vSSRsod1qloML8o4kpJKiFhQoBvE7/AJKZJJQgkkklCCSSSUIJJJJQgkkklCH/2Q=="/>
        <xdr:cNvSpPr>
          <a:spLocks noChangeAspect="1"/>
        </xdr:cNvSpPr>
      </xdr:nvSpPr>
      <xdr:spPr>
        <a:xfrm>
          <a:off x="1181100" y="1295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485775</xdr:colOff>
      <xdr:row>0</xdr:row>
      <xdr:rowOff>76200</xdr:rowOff>
    </xdr:from>
    <xdr:to>
      <xdr:col>4</xdr:col>
      <xdr:colOff>266700</xdr:colOff>
      <xdr:row>0</xdr:row>
      <xdr:rowOff>1247775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76200"/>
          <a:ext cx="2876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28575</xdr:rowOff>
    </xdr:from>
    <xdr:to>
      <xdr:col>3</xdr:col>
      <xdr:colOff>581025</xdr:colOff>
      <xdr:row>0</xdr:row>
      <xdr:rowOff>1200150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"/>
          <a:ext cx="2857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38100</xdr:rowOff>
    </xdr:from>
    <xdr:to>
      <xdr:col>1</xdr:col>
      <xdr:colOff>2257425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8100"/>
          <a:ext cx="2114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38100</xdr:rowOff>
    </xdr:from>
    <xdr:to>
      <xdr:col>1</xdr:col>
      <xdr:colOff>2257425</xdr:colOff>
      <xdr:row>0</xdr:row>
      <xdr:rowOff>857250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8100"/>
          <a:ext cx="2114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4</xdr:col>
      <xdr:colOff>66675</xdr:colOff>
      <xdr:row>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2238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4</xdr:col>
      <xdr:colOff>333375</xdr:colOff>
      <xdr:row>0</xdr:row>
      <xdr:rowOff>1323975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2400"/>
          <a:ext cx="2857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view="pageBreakPreview" zoomScaleSheetLayoutView="100" zoomScalePageLayoutView="0" workbookViewId="0" topLeftCell="A1">
      <selection activeCell="F30" sqref="F30:F53"/>
    </sheetView>
  </sheetViews>
  <sheetFormatPr defaultColWidth="9.00390625" defaultRowHeight="12.75" outlineLevelRow="1"/>
  <cols>
    <col min="1" max="1" width="9.125" style="46" customWidth="1"/>
    <col min="2" max="2" width="6.375" style="46" customWidth="1"/>
    <col min="3" max="3" width="24.375" style="43" customWidth="1"/>
    <col min="4" max="4" width="9.875" style="54" customWidth="1"/>
    <col min="5" max="5" width="11.75390625" style="55" customWidth="1"/>
    <col min="6" max="6" width="11.00390625" style="46" customWidth="1"/>
    <col min="7" max="7" width="9.125" style="92" customWidth="1"/>
    <col min="8" max="210" width="9.125" style="46" customWidth="1"/>
    <col min="211" max="211" width="9.375" style="46" customWidth="1"/>
    <col min="212" max="212" width="7.00390625" style="46" customWidth="1"/>
    <col min="213" max="213" width="51.375" style="46" customWidth="1"/>
    <col min="214" max="214" width="7.25390625" style="46" customWidth="1"/>
    <col min="215" max="215" width="7.625" style="46" customWidth="1"/>
    <col min="216" max="216" width="8.625" style="46" customWidth="1"/>
    <col min="217" max="217" width="7.75390625" style="46" customWidth="1"/>
    <col min="218" max="218" width="10.125" style="46" customWidth="1"/>
    <col min="219" max="219" width="10.625" style="46" customWidth="1"/>
    <col min="220" max="221" width="9.125" style="46" customWidth="1"/>
    <col min="222" max="222" width="6.375" style="46" bestFit="1" customWidth="1"/>
    <col min="223" max="223" width="8.00390625" style="46" bestFit="1" customWidth="1"/>
    <col min="224" max="16384" width="9.125" style="46" customWidth="1"/>
  </cols>
  <sheetData>
    <row r="1" spans="2:7" ht="102" customHeight="1" outlineLevel="1" thickBot="1">
      <c r="B1" s="43"/>
      <c r="D1" s="44"/>
      <c r="E1" s="45"/>
      <c r="F1" s="44"/>
      <c r="G1" s="93"/>
    </row>
    <row r="2" spans="2:7" ht="48" customHeight="1" thickBot="1">
      <c r="B2" s="43"/>
      <c r="C2" s="161" t="s">
        <v>85</v>
      </c>
      <c r="D2" s="162"/>
      <c r="E2" s="162"/>
      <c r="F2" s="163"/>
      <c r="G2" s="93"/>
    </row>
    <row r="3" spans="3:7" s="47" customFormat="1" ht="54.75" customHeight="1" thickBot="1">
      <c r="C3" s="5" t="s">
        <v>31</v>
      </c>
      <c r="D3" s="20" t="s">
        <v>28</v>
      </c>
      <c r="E3" s="20" t="s">
        <v>120</v>
      </c>
      <c r="F3" s="21" t="s">
        <v>119</v>
      </c>
      <c r="G3" s="94"/>
    </row>
    <row r="4" spans="2:7" ht="18" customHeight="1" thickBot="1">
      <c r="B4" s="43"/>
      <c r="C4" s="164" t="s">
        <v>29</v>
      </c>
      <c r="D4" s="165"/>
      <c r="E4" s="165"/>
      <c r="F4" s="166"/>
      <c r="G4" s="93"/>
    </row>
    <row r="5" spans="2:7" ht="14.25" customHeight="1">
      <c r="B5" s="43"/>
      <c r="C5" s="6" t="s">
        <v>56</v>
      </c>
      <c r="D5" s="48">
        <v>15</v>
      </c>
      <c r="E5" s="125">
        <f>F5/1.2</f>
        <v>34.5</v>
      </c>
      <c r="F5" s="126">
        <f>SUM(D5*1.2*2.3)</f>
        <v>41.4</v>
      </c>
      <c r="G5" s="90"/>
    </row>
    <row r="6" spans="2:7" ht="14.25" customHeight="1">
      <c r="B6" s="43"/>
      <c r="C6" s="7" t="s">
        <v>47</v>
      </c>
      <c r="D6" s="49">
        <v>10</v>
      </c>
      <c r="E6" s="125">
        <f aca="true" t="shared" si="0" ref="E6:E28">F6/1.2</f>
        <v>23</v>
      </c>
      <c r="F6" s="126">
        <f aca="true" t="shared" si="1" ref="F6:F28">SUM(D6*1.2*2.3)</f>
        <v>27.599999999999998</v>
      </c>
      <c r="G6" s="90"/>
    </row>
    <row r="7" spans="2:7" ht="14.25" customHeight="1">
      <c r="B7" s="43"/>
      <c r="C7" s="7" t="s">
        <v>48</v>
      </c>
      <c r="D7" s="49">
        <v>5</v>
      </c>
      <c r="E7" s="125">
        <f t="shared" si="0"/>
        <v>11.5</v>
      </c>
      <c r="F7" s="126">
        <f t="shared" si="1"/>
        <v>13.799999999999999</v>
      </c>
      <c r="G7" s="90"/>
    </row>
    <row r="8" spans="2:7" ht="14.25" customHeight="1">
      <c r="B8" s="43"/>
      <c r="C8" s="7" t="s">
        <v>49</v>
      </c>
      <c r="D8" s="49">
        <v>5</v>
      </c>
      <c r="E8" s="125">
        <f t="shared" si="0"/>
        <v>11.5</v>
      </c>
      <c r="F8" s="126">
        <f t="shared" si="1"/>
        <v>13.799999999999999</v>
      </c>
      <c r="G8" s="90"/>
    </row>
    <row r="9" spans="2:7" ht="14.25" customHeight="1">
      <c r="B9" s="43"/>
      <c r="C9" s="7" t="s">
        <v>50</v>
      </c>
      <c r="D9" s="49">
        <v>5</v>
      </c>
      <c r="E9" s="125">
        <f t="shared" si="0"/>
        <v>11.5</v>
      </c>
      <c r="F9" s="126">
        <f t="shared" si="1"/>
        <v>13.799999999999999</v>
      </c>
      <c r="G9" s="90"/>
    </row>
    <row r="10" spans="2:7" ht="14.25" customHeight="1">
      <c r="B10" s="43"/>
      <c r="C10" s="7" t="s">
        <v>51</v>
      </c>
      <c r="D10" s="49">
        <v>5</v>
      </c>
      <c r="E10" s="125">
        <f t="shared" si="0"/>
        <v>11.5</v>
      </c>
      <c r="F10" s="126">
        <f t="shared" si="1"/>
        <v>13.799999999999999</v>
      </c>
      <c r="G10" s="90"/>
    </row>
    <row r="11" spans="2:7" ht="12.75">
      <c r="B11" s="43"/>
      <c r="C11" s="7" t="s">
        <v>52</v>
      </c>
      <c r="D11" s="49">
        <v>10</v>
      </c>
      <c r="E11" s="125">
        <f t="shared" si="0"/>
        <v>23</v>
      </c>
      <c r="F11" s="126">
        <f t="shared" si="1"/>
        <v>27.599999999999998</v>
      </c>
      <c r="G11" s="90"/>
    </row>
    <row r="12" spans="2:7" ht="14.25" customHeight="1">
      <c r="B12" s="43"/>
      <c r="C12" s="7" t="s">
        <v>53</v>
      </c>
      <c r="D12" s="49">
        <v>25</v>
      </c>
      <c r="E12" s="125">
        <f t="shared" si="0"/>
        <v>57.5</v>
      </c>
      <c r="F12" s="126">
        <f t="shared" si="1"/>
        <v>69</v>
      </c>
      <c r="G12" s="90"/>
    </row>
    <row r="13" spans="2:7" ht="14.25" customHeight="1">
      <c r="B13" s="43"/>
      <c r="C13" s="7" t="s">
        <v>54</v>
      </c>
      <c r="D13" s="49">
        <v>25</v>
      </c>
      <c r="E13" s="125">
        <f t="shared" si="0"/>
        <v>57.5</v>
      </c>
      <c r="F13" s="126">
        <f t="shared" si="1"/>
        <v>69</v>
      </c>
      <c r="G13" s="90"/>
    </row>
    <row r="14" spans="2:7" ht="13.5" customHeight="1">
      <c r="B14" s="43"/>
      <c r="C14" s="7" t="s">
        <v>55</v>
      </c>
      <c r="D14" s="49">
        <v>15</v>
      </c>
      <c r="E14" s="125">
        <f t="shared" si="0"/>
        <v>34.5</v>
      </c>
      <c r="F14" s="126">
        <f t="shared" si="1"/>
        <v>41.4</v>
      </c>
      <c r="G14" s="90"/>
    </row>
    <row r="15" spans="2:7" ht="14.25" customHeight="1">
      <c r="B15" s="43"/>
      <c r="C15" s="8" t="s">
        <v>0</v>
      </c>
      <c r="D15" s="49">
        <v>15</v>
      </c>
      <c r="E15" s="125">
        <f t="shared" si="0"/>
        <v>34.5</v>
      </c>
      <c r="F15" s="126">
        <f t="shared" si="1"/>
        <v>41.4</v>
      </c>
      <c r="G15" s="90"/>
    </row>
    <row r="16" spans="2:7" ht="14.25" customHeight="1">
      <c r="B16" s="43"/>
      <c r="C16" s="8" t="s">
        <v>1</v>
      </c>
      <c r="D16" s="49">
        <v>15</v>
      </c>
      <c r="E16" s="125">
        <f t="shared" si="0"/>
        <v>34.5</v>
      </c>
      <c r="F16" s="126">
        <f t="shared" si="1"/>
        <v>41.4</v>
      </c>
      <c r="G16" s="90"/>
    </row>
    <row r="17" spans="2:7" ht="14.25" customHeight="1">
      <c r="B17" s="43"/>
      <c r="C17" s="8" t="s">
        <v>2</v>
      </c>
      <c r="D17" s="49">
        <v>15</v>
      </c>
      <c r="E17" s="125">
        <f t="shared" si="0"/>
        <v>34.5</v>
      </c>
      <c r="F17" s="126">
        <f t="shared" si="1"/>
        <v>41.4</v>
      </c>
      <c r="G17" s="90"/>
    </row>
    <row r="18" spans="2:7" ht="14.25" customHeight="1">
      <c r="B18" s="43"/>
      <c r="C18" s="8" t="s">
        <v>3</v>
      </c>
      <c r="D18" s="49">
        <v>15</v>
      </c>
      <c r="E18" s="125">
        <f t="shared" si="0"/>
        <v>34.5</v>
      </c>
      <c r="F18" s="126">
        <f t="shared" si="1"/>
        <v>41.4</v>
      </c>
      <c r="G18" s="90"/>
    </row>
    <row r="19" spans="2:7" ht="14.25" customHeight="1">
      <c r="B19" s="43"/>
      <c r="C19" s="8" t="s">
        <v>4</v>
      </c>
      <c r="D19" s="49">
        <v>35</v>
      </c>
      <c r="E19" s="125">
        <f t="shared" si="0"/>
        <v>80.5</v>
      </c>
      <c r="F19" s="126">
        <f t="shared" si="1"/>
        <v>96.6</v>
      </c>
      <c r="G19" s="90"/>
    </row>
    <row r="20" spans="2:7" ht="14.25" customHeight="1">
      <c r="B20" s="43"/>
      <c r="C20" s="8" t="s">
        <v>5</v>
      </c>
      <c r="D20" s="49">
        <v>45</v>
      </c>
      <c r="E20" s="125">
        <f t="shared" si="0"/>
        <v>103.5</v>
      </c>
      <c r="F20" s="126">
        <f t="shared" si="1"/>
        <v>124.19999999999999</v>
      </c>
      <c r="G20" s="90"/>
    </row>
    <row r="21" spans="2:7" ht="14.25" customHeight="1">
      <c r="B21" s="43"/>
      <c r="C21" s="8" t="s">
        <v>6</v>
      </c>
      <c r="D21" s="49">
        <v>70</v>
      </c>
      <c r="E21" s="125">
        <f t="shared" si="0"/>
        <v>161</v>
      </c>
      <c r="F21" s="126">
        <f t="shared" si="1"/>
        <v>193.2</v>
      </c>
      <c r="G21" s="90"/>
    </row>
    <row r="22" spans="2:7" ht="14.25" customHeight="1">
      <c r="B22" s="43"/>
      <c r="C22" s="8" t="s">
        <v>7</v>
      </c>
      <c r="D22" s="49">
        <v>70</v>
      </c>
      <c r="E22" s="125">
        <f t="shared" si="0"/>
        <v>161</v>
      </c>
      <c r="F22" s="126">
        <f t="shared" si="1"/>
        <v>193.2</v>
      </c>
      <c r="G22" s="90"/>
    </row>
    <row r="23" spans="2:7" ht="14.25" customHeight="1">
      <c r="B23" s="43"/>
      <c r="C23" s="9" t="s">
        <v>8</v>
      </c>
      <c r="D23" s="49">
        <v>70</v>
      </c>
      <c r="E23" s="125">
        <f t="shared" si="0"/>
        <v>161</v>
      </c>
      <c r="F23" s="126">
        <f t="shared" si="1"/>
        <v>193.2</v>
      </c>
      <c r="G23" s="90"/>
    </row>
    <row r="24" spans="2:7" s="51" customFormat="1" ht="14.25" customHeight="1">
      <c r="B24" s="50"/>
      <c r="C24" s="8" t="s">
        <v>12</v>
      </c>
      <c r="D24" s="49">
        <v>75</v>
      </c>
      <c r="E24" s="125">
        <f t="shared" si="0"/>
        <v>172.49999999999997</v>
      </c>
      <c r="F24" s="126">
        <f t="shared" si="1"/>
        <v>206.99999999999997</v>
      </c>
      <c r="G24" s="90"/>
    </row>
    <row r="25" spans="2:7" s="51" customFormat="1" ht="14.25" customHeight="1">
      <c r="B25" s="50"/>
      <c r="C25" s="8" t="s">
        <v>13</v>
      </c>
      <c r="D25" s="49">
        <v>80</v>
      </c>
      <c r="E25" s="125">
        <f t="shared" si="0"/>
        <v>184</v>
      </c>
      <c r="F25" s="126">
        <f t="shared" si="1"/>
        <v>220.79999999999998</v>
      </c>
      <c r="G25" s="90"/>
    </row>
    <row r="26" spans="2:7" s="51" customFormat="1" ht="14.25" customHeight="1">
      <c r="B26" s="50"/>
      <c r="C26" s="8" t="s">
        <v>9</v>
      </c>
      <c r="D26" s="49">
        <v>90</v>
      </c>
      <c r="E26" s="125">
        <f t="shared" si="0"/>
        <v>207</v>
      </c>
      <c r="F26" s="126">
        <f t="shared" si="1"/>
        <v>248.39999999999998</v>
      </c>
      <c r="G26" s="90"/>
    </row>
    <row r="27" spans="2:7" s="51" customFormat="1" ht="14.25" customHeight="1">
      <c r="B27" s="50"/>
      <c r="C27" s="8" t="s">
        <v>10</v>
      </c>
      <c r="D27" s="49">
        <v>90</v>
      </c>
      <c r="E27" s="125">
        <f t="shared" si="0"/>
        <v>207</v>
      </c>
      <c r="F27" s="126">
        <f t="shared" si="1"/>
        <v>248.39999999999998</v>
      </c>
      <c r="G27" s="90"/>
    </row>
    <row r="28" spans="2:7" s="51" customFormat="1" ht="14.25" customHeight="1" thickBot="1">
      <c r="B28" s="50"/>
      <c r="C28" s="10" t="s">
        <v>11</v>
      </c>
      <c r="D28" s="52">
        <v>50</v>
      </c>
      <c r="E28" s="125">
        <f t="shared" si="0"/>
        <v>115</v>
      </c>
      <c r="F28" s="126">
        <f t="shared" si="1"/>
        <v>138</v>
      </c>
      <c r="G28" s="90"/>
    </row>
    <row r="29" spans="2:7" ht="18" customHeight="1" thickBot="1">
      <c r="B29" s="43"/>
      <c r="C29" s="164" t="s">
        <v>30</v>
      </c>
      <c r="D29" s="165"/>
      <c r="E29" s="165"/>
      <c r="F29" s="166"/>
      <c r="G29" s="93"/>
    </row>
    <row r="30" spans="2:7" ht="14.25" customHeight="1">
      <c r="B30" s="43"/>
      <c r="C30" s="127" t="s">
        <v>56</v>
      </c>
      <c r="D30" s="128">
        <v>30</v>
      </c>
      <c r="E30" s="125">
        <f aca="true" t="shared" si="2" ref="E30:E53">F30/1.2</f>
        <v>69</v>
      </c>
      <c r="F30" s="126">
        <f aca="true" t="shared" si="3" ref="F30:F53">SUM(D30*1.2*2.3)</f>
        <v>82.8</v>
      </c>
      <c r="G30" s="90"/>
    </row>
    <row r="31" spans="2:7" ht="14.25" customHeight="1">
      <c r="B31" s="43"/>
      <c r="C31" s="7" t="s">
        <v>47</v>
      </c>
      <c r="D31" s="49">
        <v>10</v>
      </c>
      <c r="E31" s="125">
        <f t="shared" si="2"/>
        <v>23</v>
      </c>
      <c r="F31" s="126">
        <f t="shared" si="3"/>
        <v>27.599999999999998</v>
      </c>
      <c r="G31" s="90"/>
    </row>
    <row r="32" spans="2:7" ht="14.25" customHeight="1">
      <c r="B32" s="43"/>
      <c r="C32" s="7" t="s">
        <v>48</v>
      </c>
      <c r="D32" s="49">
        <v>5</v>
      </c>
      <c r="E32" s="125">
        <f t="shared" si="2"/>
        <v>11.5</v>
      </c>
      <c r="F32" s="126">
        <f t="shared" si="3"/>
        <v>13.799999999999999</v>
      </c>
      <c r="G32" s="90"/>
    </row>
    <row r="33" spans="2:7" ht="14.25" customHeight="1">
      <c r="B33" s="43"/>
      <c r="C33" s="7" t="s">
        <v>49</v>
      </c>
      <c r="D33" s="49">
        <v>5</v>
      </c>
      <c r="E33" s="125">
        <f t="shared" si="2"/>
        <v>11.5</v>
      </c>
      <c r="F33" s="126">
        <f t="shared" si="3"/>
        <v>13.799999999999999</v>
      </c>
      <c r="G33" s="90"/>
    </row>
    <row r="34" spans="2:7" ht="14.25" customHeight="1">
      <c r="B34" s="43"/>
      <c r="C34" s="7" t="s">
        <v>50</v>
      </c>
      <c r="D34" s="49">
        <v>5</v>
      </c>
      <c r="E34" s="125">
        <f t="shared" si="2"/>
        <v>11.5</v>
      </c>
      <c r="F34" s="126">
        <f t="shared" si="3"/>
        <v>13.799999999999999</v>
      </c>
      <c r="G34" s="90"/>
    </row>
    <row r="35" spans="2:7" ht="14.25" customHeight="1">
      <c r="B35" s="43"/>
      <c r="C35" s="7" t="s">
        <v>51</v>
      </c>
      <c r="D35" s="49">
        <v>5</v>
      </c>
      <c r="E35" s="125">
        <f t="shared" si="2"/>
        <v>11.5</v>
      </c>
      <c r="F35" s="126">
        <f t="shared" si="3"/>
        <v>13.799999999999999</v>
      </c>
      <c r="G35" s="90"/>
    </row>
    <row r="36" spans="2:7" ht="12.75">
      <c r="B36" s="43"/>
      <c r="C36" s="7" t="s">
        <v>52</v>
      </c>
      <c r="D36" s="49">
        <v>5</v>
      </c>
      <c r="E36" s="125">
        <f t="shared" si="2"/>
        <v>11.5</v>
      </c>
      <c r="F36" s="126">
        <f t="shared" si="3"/>
        <v>13.799999999999999</v>
      </c>
      <c r="G36" s="90"/>
    </row>
    <row r="37" spans="2:7" ht="14.25" customHeight="1">
      <c r="B37" s="43"/>
      <c r="C37" s="7" t="s">
        <v>53</v>
      </c>
      <c r="D37" s="49">
        <v>5</v>
      </c>
      <c r="E37" s="125">
        <f t="shared" si="2"/>
        <v>11.5</v>
      </c>
      <c r="F37" s="126">
        <f t="shared" si="3"/>
        <v>13.799999999999999</v>
      </c>
      <c r="G37" s="90"/>
    </row>
    <row r="38" spans="2:7" ht="14.25" customHeight="1">
      <c r="B38" s="43"/>
      <c r="C38" s="7" t="s">
        <v>54</v>
      </c>
      <c r="D38" s="49">
        <v>15</v>
      </c>
      <c r="E38" s="125">
        <f t="shared" si="2"/>
        <v>34.5</v>
      </c>
      <c r="F38" s="126">
        <f t="shared" si="3"/>
        <v>41.4</v>
      </c>
      <c r="G38" s="90"/>
    </row>
    <row r="39" spans="2:7" ht="13.5" customHeight="1">
      <c r="B39" s="43"/>
      <c r="C39" s="7" t="s">
        <v>55</v>
      </c>
      <c r="D39" s="49">
        <v>35</v>
      </c>
      <c r="E39" s="125">
        <f t="shared" si="2"/>
        <v>80.5</v>
      </c>
      <c r="F39" s="126">
        <f t="shared" si="3"/>
        <v>96.6</v>
      </c>
      <c r="G39" s="90"/>
    </row>
    <row r="40" spans="2:7" ht="14.25" customHeight="1">
      <c r="B40" s="43"/>
      <c r="C40" s="8" t="s">
        <v>0</v>
      </c>
      <c r="D40" s="49">
        <v>60</v>
      </c>
      <c r="E40" s="125">
        <f t="shared" si="2"/>
        <v>138</v>
      </c>
      <c r="F40" s="126">
        <f t="shared" si="3"/>
        <v>165.6</v>
      </c>
      <c r="G40" s="90"/>
    </row>
    <row r="41" spans="2:7" ht="14.25" customHeight="1">
      <c r="B41" s="43"/>
      <c r="C41" s="8" t="s">
        <v>1</v>
      </c>
      <c r="D41" s="49">
        <v>60</v>
      </c>
      <c r="E41" s="125">
        <f t="shared" si="2"/>
        <v>138</v>
      </c>
      <c r="F41" s="126">
        <f t="shared" si="3"/>
        <v>165.6</v>
      </c>
      <c r="G41" s="90"/>
    </row>
    <row r="42" spans="2:7" ht="14.25" customHeight="1">
      <c r="B42" s="43"/>
      <c r="C42" s="8" t="s">
        <v>2</v>
      </c>
      <c r="D42" s="49">
        <v>50</v>
      </c>
      <c r="E42" s="125">
        <f t="shared" si="2"/>
        <v>115</v>
      </c>
      <c r="F42" s="126">
        <f t="shared" si="3"/>
        <v>138</v>
      </c>
      <c r="G42" s="90"/>
    </row>
    <row r="43" spans="2:7" ht="14.25" customHeight="1">
      <c r="B43" s="43"/>
      <c r="C43" s="8" t="s">
        <v>3</v>
      </c>
      <c r="D43" s="49">
        <v>50</v>
      </c>
      <c r="E43" s="125">
        <f t="shared" si="2"/>
        <v>115</v>
      </c>
      <c r="F43" s="126">
        <f t="shared" si="3"/>
        <v>138</v>
      </c>
      <c r="G43" s="90"/>
    </row>
    <row r="44" spans="2:7" ht="14.25" customHeight="1">
      <c r="B44" s="43"/>
      <c r="C44" s="8" t="s">
        <v>4</v>
      </c>
      <c r="D44" s="49">
        <v>50</v>
      </c>
      <c r="E44" s="125">
        <f t="shared" si="2"/>
        <v>115</v>
      </c>
      <c r="F44" s="126">
        <f t="shared" si="3"/>
        <v>138</v>
      </c>
      <c r="G44" s="90"/>
    </row>
    <row r="45" spans="2:7" ht="14.25" customHeight="1">
      <c r="B45" s="43"/>
      <c r="C45" s="8" t="s">
        <v>5</v>
      </c>
      <c r="D45" s="49">
        <v>50</v>
      </c>
      <c r="E45" s="125">
        <f t="shared" si="2"/>
        <v>115</v>
      </c>
      <c r="F45" s="126">
        <f t="shared" si="3"/>
        <v>138</v>
      </c>
      <c r="G45" s="90"/>
    </row>
    <row r="46" spans="2:7" ht="14.25" customHeight="1">
      <c r="B46" s="43"/>
      <c r="C46" s="8" t="s">
        <v>6</v>
      </c>
      <c r="D46" s="49">
        <v>50</v>
      </c>
      <c r="E46" s="125">
        <f t="shared" si="2"/>
        <v>115</v>
      </c>
      <c r="F46" s="126">
        <f t="shared" si="3"/>
        <v>138</v>
      </c>
      <c r="G46" s="90"/>
    </row>
    <row r="47" spans="2:7" ht="14.25" customHeight="1">
      <c r="B47" s="43"/>
      <c r="C47" s="8" t="s">
        <v>7</v>
      </c>
      <c r="D47" s="49">
        <v>70</v>
      </c>
      <c r="E47" s="125">
        <f t="shared" si="2"/>
        <v>161</v>
      </c>
      <c r="F47" s="126">
        <f t="shared" si="3"/>
        <v>193.2</v>
      </c>
      <c r="G47" s="90"/>
    </row>
    <row r="48" spans="2:7" ht="14.25" customHeight="1">
      <c r="B48" s="43"/>
      <c r="C48" s="9" t="s">
        <v>8</v>
      </c>
      <c r="D48" s="49">
        <v>70</v>
      </c>
      <c r="E48" s="125">
        <f t="shared" si="2"/>
        <v>161</v>
      </c>
      <c r="F48" s="126">
        <f t="shared" si="3"/>
        <v>193.2</v>
      </c>
      <c r="G48" s="90"/>
    </row>
    <row r="49" spans="2:7" s="51" customFormat="1" ht="14.25" customHeight="1">
      <c r="B49" s="50"/>
      <c r="C49" s="8" t="s">
        <v>12</v>
      </c>
      <c r="D49" s="49">
        <v>80</v>
      </c>
      <c r="E49" s="125">
        <f t="shared" si="2"/>
        <v>184</v>
      </c>
      <c r="F49" s="126">
        <f t="shared" si="3"/>
        <v>220.79999999999998</v>
      </c>
      <c r="G49" s="90"/>
    </row>
    <row r="50" spans="2:7" s="51" customFormat="1" ht="14.25" customHeight="1">
      <c r="B50" s="50"/>
      <c r="C50" s="8" t="s">
        <v>13</v>
      </c>
      <c r="D50" s="49">
        <v>80</v>
      </c>
      <c r="E50" s="125">
        <f t="shared" si="2"/>
        <v>184</v>
      </c>
      <c r="F50" s="126">
        <f t="shared" si="3"/>
        <v>220.79999999999998</v>
      </c>
      <c r="G50" s="90"/>
    </row>
    <row r="51" spans="2:7" s="51" customFormat="1" ht="14.25" customHeight="1">
      <c r="B51" s="50"/>
      <c r="C51" s="8" t="s">
        <v>9</v>
      </c>
      <c r="D51" s="49">
        <v>80</v>
      </c>
      <c r="E51" s="125">
        <f t="shared" si="2"/>
        <v>184</v>
      </c>
      <c r="F51" s="126">
        <f t="shared" si="3"/>
        <v>220.79999999999998</v>
      </c>
      <c r="G51" s="90"/>
    </row>
    <row r="52" spans="2:7" s="51" customFormat="1" ht="14.25" customHeight="1">
      <c r="B52" s="50"/>
      <c r="C52" s="8" t="s">
        <v>10</v>
      </c>
      <c r="D52" s="49">
        <v>80</v>
      </c>
      <c r="E52" s="125">
        <f t="shared" si="2"/>
        <v>184</v>
      </c>
      <c r="F52" s="126">
        <f t="shared" si="3"/>
        <v>220.79999999999998</v>
      </c>
      <c r="G52" s="90"/>
    </row>
    <row r="53" spans="2:7" s="51" customFormat="1" ht="14.25" customHeight="1" thickBot="1">
      <c r="B53" s="50"/>
      <c r="C53" s="129" t="s">
        <v>11</v>
      </c>
      <c r="D53" s="53">
        <v>50</v>
      </c>
      <c r="E53" s="125">
        <f t="shared" si="2"/>
        <v>115</v>
      </c>
      <c r="F53" s="126">
        <f t="shared" si="3"/>
        <v>138</v>
      </c>
      <c r="G53" s="90"/>
    </row>
    <row r="62" ht="12.75">
      <c r="E62" s="91"/>
    </row>
  </sheetData>
  <sheetProtection/>
  <mergeCells count="3">
    <mergeCell ref="C2:F2"/>
    <mergeCell ref="C4:F4"/>
    <mergeCell ref="C29:F29"/>
  </mergeCells>
  <printOptions/>
  <pageMargins left="1" right="1" top="1" bottom="1" header="0.5" footer="0.5"/>
  <pageSetup fitToHeight="0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B18" sqref="B18:H18"/>
    </sheetView>
  </sheetViews>
  <sheetFormatPr defaultColWidth="8.875" defaultRowHeight="12.75"/>
  <cols>
    <col min="1" max="1" width="6.875" style="58" customWidth="1"/>
    <col min="2" max="3" width="15.375" style="58" customWidth="1"/>
    <col min="4" max="4" width="14.00390625" style="58" customWidth="1"/>
    <col min="5" max="5" width="3.75390625" style="58" customWidth="1"/>
    <col min="6" max="7" width="15.75390625" style="58" customWidth="1"/>
    <col min="8" max="8" width="14.00390625" style="86" customWidth="1"/>
    <col min="9" max="16384" width="8.875" style="58" customWidth="1"/>
  </cols>
  <sheetData>
    <row r="1" spans="2:8" ht="99" customHeight="1">
      <c r="B1" s="56"/>
      <c r="C1" s="57"/>
      <c r="D1" s="57"/>
      <c r="E1" s="57"/>
      <c r="F1" s="57"/>
      <c r="G1" s="57"/>
      <c r="H1" s="58"/>
    </row>
    <row r="2" spans="2:8" s="59" customFormat="1" ht="23.25" customHeight="1">
      <c r="B2" s="174" t="s">
        <v>116</v>
      </c>
      <c r="C2" s="174"/>
      <c r="D2" s="174"/>
      <c r="E2" s="174"/>
      <c r="F2" s="174"/>
      <c r="G2" s="174"/>
      <c r="H2" s="174"/>
    </row>
    <row r="3" spans="2:8" s="59" customFormat="1" ht="36.75" customHeight="1">
      <c r="B3" s="175" t="s">
        <v>61</v>
      </c>
      <c r="C3" s="175"/>
      <c r="D3" s="175"/>
      <c r="E3" s="175"/>
      <c r="F3" s="175"/>
      <c r="G3" s="175"/>
      <c r="H3" s="175"/>
    </row>
    <row r="4" spans="2:8" s="59" customFormat="1" ht="3.75" customHeight="1" thickBot="1">
      <c r="B4" s="60"/>
      <c r="C4" s="60"/>
      <c r="D4" s="60"/>
      <c r="E4" s="60"/>
      <c r="F4" s="60"/>
      <c r="G4" s="60"/>
      <c r="H4" s="60"/>
    </row>
    <row r="5" spans="2:8" s="59" customFormat="1" ht="15.75" customHeight="1" thickBot="1">
      <c r="B5" s="167" t="s">
        <v>32</v>
      </c>
      <c r="C5" s="168"/>
      <c r="D5" s="169"/>
      <c r="E5" s="61"/>
      <c r="F5" s="167" t="s">
        <v>36</v>
      </c>
      <c r="G5" s="168"/>
      <c r="H5" s="169"/>
    </row>
    <row r="6" spans="2:8" s="59" customFormat="1" ht="30" customHeight="1" thickBot="1">
      <c r="B6" s="177" t="s">
        <v>33</v>
      </c>
      <c r="C6" s="178"/>
      <c r="D6" s="172" t="s">
        <v>34</v>
      </c>
      <c r="E6" s="61"/>
      <c r="F6" s="179" t="s">
        <v>33</v>
      </c>
      <c r="G6" s="180"/>
      <c r="H6" s="172" t="s">
        <v>34</v>
      </c>
    </row>
    <row r="7" spans="2:8" s="59" customFormat="1" ht="13.5" thickBot="1">
      <c r="B7" s="62" t="s">
        <v>37</v>
      </c>
      <c r="C7" s="63" t="s">
        <v>38</v>
      </c>
      <c r="D7" s="173"/>
      <c r="E7" s="61"/>
      <c r="F7" s="64" t="s">
        <v>37</v>
      </c>
      <c r="G7" s="65" t="s">
        <v>38</v>
      </c>
      <c r="H7" s="173"/>
    </row>
    <row r="8" spans="2:8" s="59" customFormat="1" ht="12.75">
      <c r="B8" s="66"/>
      <c r="C8" s="67">
        <v>1000</v>
      </c>
      <c r="D8" s="68">
        <v>0.4</v>
      </c>
      <c r="E8" s="61"/>
      <c r="F8" s="66"/>
      <c r="G8" s="67">
        <v>250</v>
      </c>
      <c r="H8" s="68">
        <v>0.4</v>
      </c>
    </row>
    <row r="9" spans="2:8" s="59" customFormat="1" ht="12.75">
      <c r="B9" s="69">
        <v>1000</v>
      </c>
      <c r="C9" s="70">
        <v>1500</v>
      </c>
      <c r="D9" s="71">
        <v>0.45</v>
      </c>
      <c r="E9" s="61"/>
      <c r="F9" s="69">
        <v>250</v>
      </c>
      <c r="G9" s="70">
        <v>400</v>
      </c>
      <c r="H9" s="71">
        <v>0.45</v>
      </c>
    </row>
    <row r="10" spans="2:8" s="59" customFormat="1" ht="12.75">
      <c r="B10" s="69">
        <v>1500</v>
      </c>
      <c r="C10" s="70">
        <v>2500</v>
      </c>
      <c r="D10" s="71">
        <v>0.5</v>
      </c>
      <c r="E10" s="61"/>
      <c r="F10" s="69">
        <v>400</v>
      </c>
      <c r="G10" s="70">
        <v>600</v>
      </c>
      <c r="H10" s="71">
        <v>0.5</v>
      </c>
    </row>
    <row r="11" spans="2:8" s="59" customFormat="1" ht="12.75">
      <c r="B11" s="69">
        <v>2500</v>
      </c>
      <c r="C11" s="70">
        <v>3500</v>
      </c>
      <c r="D11" s="71">
        <v>0.55</v>
      </c>
      <c r="E11" s="61"/>
      <c r="F11" s="69">
        <v>600</v>
      </c>
      <c r="G11" s="70">
        <v>900</v>
      </c>
      <c r="H11" s="71">
        <v>0.55</v>
      </c>
    </row>
    <row r="12" spans="2:8" s="59" customFormat="1" ht="12.75">
      <c r="B12" s="69">
        <v>3500</v>
      </c>
      <c r="C12" s="70">
        <v>5000</v>
      </c>
      <c r="D12" s="71">
        <v>0.6</v>
      </c>
      <c r="E12" s="61"/>
      <c r="F12" s="69">
        <v>900</v>
      </c>
      <c r="G12" s="70">
        <v>1300</v>
      </c>
      <c r="H12" s="71">
        <v>0.6</v>
      </c>
    </row>
    <row r="13" spans="2:8" s="59" customFormat="1" ht="12.75">
      <c r="B13" s="69">
        <v>5000</v>
      </c>
      <c r="C13" s="70">
        <v>6500</v>
      </c>
      <c r="D13" s="71">
        <v>0.65</v>
      </c>
      <c r="E13" s="61"/>
      <c r="F13" s="69">
        <v>1300</v>
      </c>
      <c r="G13" s="70">
        <v>1800</v>
      </c>
      <c r="H13" s="71">
        <v>0.65</v>
      </c>
    </row>
    <row r="14" spans="2:8" s="59" customFormat="1" ht="13.5" thickBot="1">
      <c r="B14" s="69">
        <v>6500</v>
      </c>
      <c r="C14" s="70">
        <v>9000</v>
      </c>
      <c r="D14" s="71">
        <v>0.7</v>
      </c>
      <c r="E14" s="61"/>
      <c r="F14" s="72">
        <v>1800</v>
      </c>
      <c r="G14" s="73"/>
      <c r="H14" s="74">
        <v>0.7</v>
      </c>
    </row>
    <row r="15" spans="2:8" s="59" customFormat="1" ht="12.75">
      <c r="B15" s="69">
        <v>9000</v>
      </c>
      <c r="C15" s="70">
        <v>12500</v>
      </c>
      <c r="D15" s="71">
        <v>0.72</v>
      </c>
      <c r="E15" s="61"/>
      <c r="F15" s="75"/>
      <c r="G15" s="75"/>
      <c r="H15" s="76"/>
    </row>
    <row r="16" spans="2:8" s="59" customFormat="1" ht="12.75">
      <c r="B16" s="69">
        <v>12500</v>
      </c>
      <c r="C16" s="70">
        <v>18000</v>
      </c>
      <c r="D16" s="71">
        <v>0.74</v>
      </c>
      <c r="E16" s="61"/>
      <c r="F16" s="75"/>
      <c r="G16" s="75"/>
      <c r="H16" s="76"/>
    </row>
    <row r="17" spans="2:8" s="59" customFormat="1" ht="13.5" thickBot="1">
      <c r="B17" s="72">
        <v>18000</v>
      </c>
      <c r="C17" s="73"/>
      <c r="D17" s="74">
        <v>0.76</v>
      </c>
      <c r="E17" s="61"/>
      <c r="F17" s="75"/>
      <c r="G17" s="75"/>
      <c r="H17" s="76"/>
    </row>
    <row r="18" spans="2:8" s="59" customFormat="1" ht="40.5" customHeight="1">
      <c r="B18" s="181" t="s">
        <v>62</v>
      </c>
      <c r="C18" s="181"/>
      <c r="D18" s="181"/>
      <c r="E18" s="181"/>
      <c r="F18" s="181"/>
      <c r="G18" s="181"/>
      <c r="H18" s="181"/>
    </row>
    <row r="19" spans="2:7" s="59" customFormat="1" ht="6" customHeight="1" thickBot="1">
      <c r="B19" s="77"/>
      <c r="C19" s="77"/>
      <c r="D19" s="77"/>
      <c r="E19" s="77"/>
      <c r="F19" s="77"/>
      <c r="G19" s="77"/>
    </row>
    <row r="20" spans="2:8" s="59" customFormat="1" ht="15.75" customHeight="1" thickBot="1">
      <c r="B20" s="167" t="s">
        <v>32</v>
      </c>
      <c r="C20" s="168"/>
      <c r="D20" s="169"/>
      <c r="E20" s="78"/>
      <c r="F20" s="167" t="s">
        <v>36</v>
      </c>
      <c r="G20" s="168"/>
      <c r="H20" s="169"/>
    </row>
    <row r="21" spans="2:8" s="59" customFormat="1" ht="27.75" customHeight="1" thickBot="1">
      <c r="B21" s="170" t="s">
        <v>121</v>
      </c>
      <c r="C21" s="171"/>
      <c r="D21" s="172" t="s">
        <v>34</v>
      </c>
      <c r="E21" s="78"/>
      <c r="F21" s="170" t="s">
        <v>121</v>
      </c>
      <c r="G21" s="171"/>
      <c r="H21" s="172" t="s">
        <v>34</v>
      </c>
    </row>
    <row r="22" spans="2:8" s="59" customFormat="1" ht="13.5" thickBot="1">
      <c r="B22" s="62" t="s">
        <v>37</v>
      </c>
      <c r="C22" s="63" t="s">
        <v>38</v>
      </c>
      <c r="D22" s="173"/>
      <c r="E22" s="78"/>
      <c r="F22" s="64" t="s">
        <v>37</v>
      </c>
      <c r="G22" s="63" t="s">
        <v>38</v>
      </c>
      <c r="H22" s="183"/>
    </row>
    <row r="23" spans="2:8" s="59" customFormat="1" ht="12.75">
      <c r="B23" s="79"/>
      <c r="C23" s="137">
        <f>ROUNDUP(C8*0.1*1.2*15,-1)</f>
        <v>1800</v>
      </c>
      <c r="D23" s="138">
        <v>0.4</v>
      </c>
      <c r="E23" s="78"/>
      <c r="F23" s="135"/>
      <c r="G23" s="136">
        <f>ROUNDUP(G8*0.1*1.2*15,-1)</f>
        <v>450</v>
      </c>
      <c r="H23" s="68">
        <v>0.4</v>
      </c>
    </row>
    <row r="24" spans="2:8" s="59" customFormat="1" ht="12.75">
      <c r="B24" s="130">
        <f>ROUNDUP(B9*0.1*1.2*15,-1)</f>
        <v>1800</v>
      </c>
      <c r="C24" s="131">
        <f aca="true" t="shared" si="0" ref="C24:C31">ROUNDUP(C9*0.1*1.2*15,-1)</f>
        <v>2700</v>
      </c>
      <c r="D24" s="71">
        <v>0.45</v>
      </c>
      <c r="E24" s="78"/>
      <c r="F24" s="130">
        <f>ROUNDUP(F9*0.1*1.2*15,-1)</f>
        <v>450</v>
      </c>
      <c r="G24" s="132">
        <f>ROUNDUP(G9*0.1*1.2*15,-1)</f>
        <v>720</v>
      </c>
      <c r="H24" s="71">
        <v>0.45</v>
      </c>
    </row>
    <row r="25" spans="2:8" s="59" customFormat="1" ht="12.75">
      <c r="B25" s="130">
        <f aca="true" t="shared" si="1" ref="B25:B32">ROUNDUP(B10*0.1*1.2*15,-1)</f>
        <v>2700</v>
      </c>
      <c r="C25" s="131">
        <f t="shared" si="0"/>
        <v>4500</v>
      </c>
      <c r="D25" s="71">
        <v>0.5</v>
      </c>
      <c r="E25" s="78"/>
      <c r="F25" s="130">
        <f>ROUNDUP(F10*0.1*1.2*15,-1)</f>
        <v>720</v>
      </c>
      <c r="G25" s="132">
        <f>ROUNDUP(G10*0.1*1.2*15,-1)</f>
        <v>1080</v>
      </c>
      <c r="H25" s="71">
        <v>0.5</v>
      </c>
    </row>
    <row r="26" spans="2:8" s="59" customFormat="1" ht="12.75">
      <c r="B26" s="130">
        <f t="shared" si="1"/>
        <v>4500</v>
      </c>
      <c r="C26" s="131">
        <f t="shared" si="0"/>
        <v>6300</v>
      </c>
      <c r="D26" s="71">
        <v>0.55</v>
      </c>
      <c r="E26" s="78"/>
      <c r="F26" s="130">
        <f>ROUNDUP(F11*0.1*1.2*15,-1)</f>
        <v>1080</v>
      </c>
      <c r="G26" s="132">
        <f>ROUNDUP(G11*0.1*1.2*15,-1)</f>
        <v>1620</v>
      </c>
      <c r="H26" s="71">
        <v>0.55</v>
      </c>
    </row>
    <row r="27" spans="2:8" s="59" customFormat="1" ht="12.75">
      <c r="B27" s="130">
        <f t="shared" si="1"/>
        <v>6300</v>
      </c>
      <c r="C27" s="131">
        <f t="shared" si="0"/>
        <v>9000</v>
      </c>
      <c r="D27" s="71">
        <v>0.6</v>
      </c>
      <c r="E27" s="78"/>
      <c r="F27" s="130">
        <f>ROUNDUP(F12*0.1*1.2*15,-1)</f>
        <v>1620</v>
      </c>
      <c r="G27" s="132">
        <f>ROUNDUP(G12*0.1*1.2*15,-1)</f>
        <v>2340</v>
      </c>
      <c r="H27" s="71">
        <v>0.6</v>
      </c>
    </row>
    <row r="28" spans="2:8" s="59" customFormat="1" ht="12.75">
      <c r="B28" s="130">
        <f t="shared" si="1"/>
        <v>9000</v>
      </c>
      <c r="C28" s="131">
        <f t="shared" si="0"/>
        <v>11700</v>
      </c>
      <c r="D28" s="71">
        <v>0.65</v>
      </c>
      <c r="E28" s="78"/>
      <c r="F28" s="130">
        <f>ROUNDUP(F13*0.1*1.2*15,-1)</f>
        <v>2340</v>
      </c>
      <c r="G28" s="132">
        <f>ROUNDUP(G13*0.1*1.2*15,-1)</f>
        <v>3240</v>
      </c>
      <c r="H28" s="71">
        <v>0.65</v>
      </c>
    </row>
    <row r="29" spans="2:8" s="59" customFormat="1" ht="13.5" thickBot="1">
      <c r="B29" s="130">
        <f t="shared" si="1"/>
        <v>11700</v>
      </c>
      <c r="C29" s="131">
        <f t="shared" si="0"/>
        <v>16200</v>
      </c>
      <c r="D29" s="71">
        <v>0.7</v>
      </c>
      <c r="E29" s="78"/>
      <c r="F29" s="133">
        <f>ROUNDUP(F14*0.1*1.2*15,-1)</f>
        <v>3240</v>
      </c>
      <c r="G29" s="134"/>
      <c r="H29" s="74">
        <v>0.7</v>
      </c>
    </row>
    <row r="30" spans="2:8" s="59" customFormat="1" ht="12.75">
      <c r="B30" s="130">
        <f t="shared" si="1"/>
        <v>16200</v>
      </c>
      <c r="C30" s="131">
        <f t="shared" si="0"/>
        <v>22500</v>
      </c>
      <c r="D30" s="71">
        <v>0.72</v>
      </c>
      <c r="E30" s="78"/>
      <c r="F30" s="80"/>
      <c r="G30" s="80"/>
      <c r="H30" s="81"/>
    </row>
    <row r="31" spans="2:8" s="59" customFormat="1" ht="12.75">
      <c r="B31" s="130">
        <f t="shared" si="1"/>
        <v>22500</v>
      </c>
      <c r="C31" s="131">
        <f t="shared" si="0"/>
        <v>32400</v>
      </c>
      <c r="D31" s="71">
        <v>0.74</v>
      </c>
      <c r="E31" s="78"/>
      <c r="F31" s="80"/>
      <c r="G31" s="80"/>
      <c r="H31" s="81"/>
    </row>
    <row r="32" spans="2:8" s="59" customFormat="1" ht="13.5" thickBot="1">
      <c r="B32" s="133">
        <f t="shared" si="1"/>
        <v>32400</v>
      </c>
      <c r="C32" s="139"/>
      <c r="D32" s="74">
        <v>0.76</v>
      </c>
      <c r="E32" s="78"/>
      <c r="F32" s="80"/>
      <c r="G32" s="80"/>
      <c r="H32" s="81"/>
    </row>
    <row r="33" spans="1:8" s="82" customFormat="1" ht="52.5" customHeight="1">
      <c r="A33" s="19"/>
      <c r="B33" s="184" t="s">
        <v>63</v>
      </c>
      <c r="C33" s="184"/>
      <c r="D33" s="184"/>
      <c r="E33" s="184"/>
      <c r="F33" s="184"/>
      <c r="G33" s="184"/>
      <c r="H33" s="184"/>
    </row>
    <row r="34" spans="1:8" s="82" customFormat="1" ht="14.25" customHeight="1" thickBot="1">
      <c r="A34" s="19"/>
      <c r="B34" s="4"/>
      <c r="C34" s="4"/>
      <c r="D34" s="4"/>
      <c r="E34" s="4"/>
      <c r="F34" s="4"/>
      <c r="G34" s="4"/>
      <c r="H34" s="4"/>
    </row>
    <row r="35" spans="2:8" s="82" customFormat="1" ht="13.5" customHeight="1" thickBot="1">
      <c r="B35" s="167" t="s">
        <v>32</v>
      </c>
      <c r="C35" s="168"/>
      <c r="D35" s="169"/>
      <c r="E35" s="61"/>
      <c r="F35" s="167" t="s">
        <v>36</v>
      </c>
      <c r="G35" s="168"/>
      <c r="H35" s="169"/>
    </row>
    <row r="36" spans="2:8" s="82" customFormat="1" ht="27" customHeight="1" thickBot="1">
      <c r="B36" s="170" t="s">
        <v>118</v>
      </c>
      <c r="C36" s="171"/>
      <c r="D36" s="172" t="s">
        <v>34</v>
      </c>
      <c r="E36" s="61"/>
      <c r="F36" s="170" t="s">
        <v>118</v>
      </c>
      <c r="G36" s="171"/>
      <c r="H36" s="172" t="s">
        <v>34</v>
      </c>
    </row>
    <row r="37" spans="2:8" s="82" customFormat="1" ht="13.5" thickBot="1">
      <c r="B37" s="62" t="s">
        <v>37</v>
      </c>
      <c r="C37" s="63" t="s">
        <v>38</v>
      </c>
      <c r="D37" s="173"/>
      <c r="E37" s="61"/>
      <c r="F37" s="62" t="s">
        <v>37</v>
      </c>
      <c r="G37" s="63" t="s">
        <v>38</v>
      </c>
      <c r="H37" s="173"/>
    </row>
    <row r="38" spans="2:8" s="82" customFormat="1" ht="12.75">
      <c r="B38" s="140">
        <v>400</v>
      </c>
      <c r="C38" s="141">
        <v>700</v>
      </c>
      <c r="D38" s="68">
        <v>0.81</v>
      </c>
      <c r="E38" s="61"/>
      <c r="F38" s="140">
        <v>100</v>
      </c>
      <c r="G38" s="141">
        <v>150</v>
      </c>
      <c r="H38" s="68">
        <v>0.81</v>
      </c>
    </row>
    <row r="39" spans="2:8" s="82" customFormat="1" ht="12.75">
      <c r="B39" s="142">
        <v>700</v>
      </c>
      <c r="C39" s="143">
        <v>1200</v>
      </c>
      <c r="D39" s="71">
        <v>0.82</v>
      </c>
      <c r="E39" s="61"/>
      <c r="F39" s="142">
        <v>150</v>
      </c>
      <c r="G39" s="143">
        <v>250</v>
      </c>
      <c r="H39" s="71">
        <v>0.82</v>
      </c>
    </row>
    <row r="40" spans="2:8" s="82" customFormat="1" ht="12.75">
      <c r="B40" s="142">
        <v>1200</v>
      </c>
      <c r="C40" s="143">
        <v>2000</v>
      </c>
      <c r="D40" s="71">
        <v>0.83</v>
      </c>
      <c r="E40" s="61"/>
      <c r="F40" s="142">
        <v>250</v>
      </c>
      <c r="G40" s="143">
        <v>500</v>
      </c>
      <c r="H40" s="71">
        <v>0.83</v>
      </c>
    </row>
    <row r="41" spans="2:8" s="82" customFormat="1" ht="13.5" thickBot="1">
      <c r="B41" s="144">
        <v>2000</v>
      </c>
      <c r="C41" s="145"/>
      <c r="D41" s="74">
        <v>0.84</v>
      </c>
      <c r="E41" s="61"/>
      <c r="F41" s="144">
        <v>500</v>
      </c>
      <c r="G41" s="145"/>
      <c r="H41" s="74">
        <v>0.84</v>
      </c>
    </row>
    <row r="42" spans="2:8" s="83" customFormat="1" ht="47.25" customHeight="1">
      <c r="B42" s="182" t="s">
        <v>64</v>
      </c>
      <c r="C42" s="182"/>
      <c r="D42" s="182"/>
      <c r="E42" s="182"/>
      <c r="F42" s="182"/>
      <c r="G42" s="182"/>
      <c r="H42" s="182"/>
    </row>
    <row r="43" spans="2:8" s="83" customFormat="1" ht="33" customHeight="1">
      <c r="B43" s="182" t="s">
        <v>65</v>
      </c>
      <c r="C43" s="182"/>
      <c r="D43" s="182"/>
      <c r="E43" s="182"/>
      <c r="F43" s="182"/>
      <c r="G43" s="182"/>
      <c r="H43" s="182"/>
    </row>
    <row r="44" spans="2:8" s="59" customFormat="1" ht="28.5" customHeight="1">
      <c r="B44" s="176" t="s">
        <v>66</v>
      </c>
      <c r="C44" s="176"/>
      <c r="D44" s="176"/>
      <c r="E44" s="176"/>
      <c r="F44" s="176"/>
      <c r="G44" s="176"/>
      <c r="H44" s="176"/>
    </row>
    <row r="45" spans="6:7" s="59" customFormat="1" ht="12.75">
      <c r="F45" s="84"/>
      <c r="G45" s="85"/>
    </row>
    <row r="46" spans="6:7" s="59" customFormat="1" ht="12.75">
      <c r="F46" s="84"/>
      <c r="G46" s="85"/>
    </row>
    <row r="47" spans="6:7" s="59" customFormat="1" ht="12.75">
      <c r="F47" s="84"/>
      <c r="G47" s="85"/>
    </row>
    <row r="48" spans="6:7" s="59" customFormat="1" ht="12.75">
      <c r="F48" s="84"/>
      <c r="G48" s="85"/>
    </row>
    <row r="49" spans="6:7" s="59" customFormat="1" ht="12.75">
      <c r="F49" s="84"/>
      <c r="G49" s="85"/>
    </row>
    <row r="50" spans="6:7" s="59" customFormat="1" ht="12.75">
      <c r="F50" s="84"/>
      <c r="G50" s="85"/>
    </row>
  </sheetData>
  <sheetProtection/>
  <mergeCells count="25">
    <mergeCell ref="B44:H44"/>
    <mergeCell ref="H36:H37"/>
    <mergeCell ref="B6:C6"/>
    <mergeCell ref="D6:D7"/>
    <mergeCell ref="F6:G6"/>
    <mergeCell ref="H6:H7"/>
    <mergeCell ref="B18:H18"/>
    <mergeCell ref="B20:D20"/>
    <mergeCell ref="F20:H20"/>
    <mergeCell ref="B21:C21"/>
    <mergeCell ref="B42:H42"/>
    <mergeCell ref="D21:D22"/>
    <mergeCell ref="B43:H43"/>
    <mergeCell ref="F21:G21"/>
    <mergeCell ref="H21:H22"/>
    <mergeCell ref="B33:H33"/>
    <mergeCell ref="B35:D35"/>
    <mergeCell ref="F35:H35"/>
    <mergeCell ref="B36:C36"/>
    <mergeCell ref="D36:D37"/>
    <mergeCell ref="B2:H2"/>
    <mergeCell ref="B3:H3"/>
    <mergeCell ref="B5:D5"/>
    <mergeCell ref="F5:H5"/>
    <mergeCell ref="F36:G36"/>
  </mergeCells>
  <printOptions/>
  <pageMargins left="0.5118110236220472" right="0.37" top="0.2" bottom="0.2755905511811024" header="0.15748031496062992" footer="0.1574803149606299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B13" sqref="B13:F13"/>
    </sheetView>
  </sheetViews>
  <sheetFormatPr defaultColWidth="8.875" defaultRowHeight="12.75"/>
  <cols>
    <col min="1" max="1" width="13.25390625" style="3" customWidth="1"/>
    <col min="2" max="2" width="33.25390625" style="1" customWidth="1"/>
    <col min="3" max="3" width="24.875" style="2" customWidth="1"/>
    <col min="4" max="4" width="14.125" style="3" customWidth="1"/>
    <col min="5" max="5" width="11.75390625" style="3" customWidth="1"/>
    <col min="6" max="7" width="22.00390625" style="3" customWidth="1"/>
    <col min="8" max="16384" width="8.875" style="3" customWidth="1"/>
  </cols>
  <sheetData>
    <row r="1" spans="1:6" ht="68.25" customHeight="1">
      <c r="A1" s="149"/>
      <c r="B1" s="185" t="s">
        <v>14</v>
      </c>
      <c r="C1" s="185"/>
      <c r="D1" s="185"/>
      <c r="E1" s="185"/>
      <c r="F1" s="185"/>
    </row>
    <row r="2" spans="1:6" ht="84" customHeight="1">
      <c r="A2" s="150"/>
      <c r="B2" s="186" t="s">
        <v>67</v>
      </c>
      <c r="C2" s="186"/>
      <c r="D2" s="186"/>
      <c r="E2" s="186"/>
      <c r="F2" s="186"/>
    </row>
    <row r="3" spans="1:6" ht="66" customHeight="1">
      <c r="A3" s="151"/>
      <c r="B3" s="187" t="s">
        <v>68</v>
      </c>
      <c r="C3" s="187"/>
      <c r="D3" s="187"/>
      <c r="E3" s="187"/>
      <c r="F3" s="187"/>
    </row>
    <row r="4" spans="1:6" ht="31.5" customHeight="1">
      <c r="A4" s="152"/>
      <c r="B4" s="188" t="s">
        <v>136</v>
      </c>
      <c r="C4" s="188"/>
      <c r="D4" s="188"/>
      <c r="E4" s="188"/>
      <c r="F4" s="188"/>
    </row>
    <row r="5" spans="1:7" ht="16.5" customHeight="1">
      <c r="A5" s="150"/>
      <c r="B5" s="206" t="s">
        <v>81</v>
      </c>
      <c r="C5" s="207"/>
      <c r="D5" s="207"/>
      <c r="E5" s="207"/>
      <c r="F5" s="207"/>
      <c r="G5" s="152"/>
    </row>
    <row r="6" spans="1:6" ht="43.5" customHeight="1">
      <c r="A6" s="150"/>
      <c r="B6" s="192" t="s">
        <v>88</v>
      </c>
      <c r="C6" s="188"/>
      <c r="D6" s="188"/>
      <c r="E6" s="188"/>
      <c r="F6" s="188"/>
    </row>
    <row r="7" spans="1:6" ht="25.5" customHeight="1">
      <c r="A7" s="151"/>
      <c r="B7" s="193" t="s">
        <v>82</v>
      </c>
      <c r="C7" s="193"/>
      <c r="D7" s="193"/>
      <c r="E7" s="193"/>
      <c r="F7" s="193"/>
    </row>
    <row r="8" spans="1:6" ht="29.25" customHeight="1">
      <c r="A8" s="152"/>
      <c r="B8" s="192" t="s">
        <v>137</v>
      </c>
      <c r="C8" s="188"/>
      <c r="D8" s="188"/>
      <c r="E8" s="188"/>
      <c r="F8" s="188"/>
    </row>
    <row r="9" spans="1:6" ht="21" customHeight="1">
      <c r="A9" s="152"/>
      <c r="B9" s="188" t="s">
        <v>69</v>
      </c>
      <c r="C9" s="188"/>
      <c r="D9" s="188"/>
      <c r="E9" s="188"/>
      <c r="F9" s="188"/>
    </row>
    <row r="10" spans="1:6" ht="15.75" customHeight="1">
      <c r="A10" s="150"/>
      <c r="B10" s="191" t="s">
        <v>35</v>
      </c>
      <c r="C10" s="191"/>
      <c r="D10" s="191"/>
      <c r="E10" s="191"/>
      <c r="F10" s="191"/>
    </row>
    <row r="11" spans="1:6" ht="45.75" customHeight="1">
      <c r="A11" s="149"/>
      <c r="B11" s="192" t="s">
        <v>83</v>
      </c>
      <c r="C11" s="188"/>
      <c r="D11" s="188"/>
      <c r="E11" s="188"/>
      <c r="F11" s="188"/>
    </row>
    <row r="12" spans="1:6" ht="39" customHeight="1">
      <c r="A12" s="150"/>
      <c r="B12" s="192" t="s">
        <v>84</v>
      </c>
      <c r="C12" s="188"/>
      <c r="D12" s="188"/>
      <c r="E12" s="188"/>
      <c r="F12" s="188"/>
    </row>
    <row r="13" spans="1:6" ht="99.75" customHeight="1">
      <c r="A13" s="151"/>
      <c r="B13" s="192" t="s">
        <v>117</v>
      </c>
      <c r="C13" s="188"/>
      <c r="D13" s="188"/>
      <c r="E13" s="188"/>
      <c r="F13" s="188"/>
    </row>
    <row r="14" spans="1:6" ht="13.5" thickBot="1">
      <c r="A14" s="152"/>
      <c r="B14" s="194"/>
      <c r="C14" s="194"/>
      <c r="D14" s="194"/>
      <c r="E14" s="194"/>
      <c r="F14" s="194"/>
    </row>
    <row r="15" spans="1:6" ht="22.5" customHeight="1" thickBot="1">
      <c r="A15" s="152"/>
      <c r="B15" s="195" t="s">
        <v>86</v>
      </c>
      <c r="C15" s="196"/>
      <c r="D15" s="196"/>
      <c r="E15" s="196"/>
      <c r="F15" s="197"/>
    </row>
    <row r="16" spans="1:6" ht="63.75">
      <c r="A16" s="150"/>
      <c r="B16" s="198"/>
      <c r="C16" s="27" t="s">
        <v>70</v>
      </c>
      <c r="D16" s="200" t="s">
        <v>71</v>
      </c>
      <c r="E16" s="201"/>
      <c r="F16" s="27" t="s">
        <v>72</v>
      </c>
    </row>
    <row r="17" spans="1:6" ht="13.5" customHeight="1" thickBot="1">
      <c r="A17" s="149"/>
      <c r="B17" s="199"/>
      <c r="C17" s="28" t="s">
        <v>73</v>
      </c>
      <c r="D17" s="202" t="s">
        <v>74</v>
      </c>
      <c r="E17" s="203"/>
      <c r="F17" s="28" t="s">
        <v>75</v>
      </c>
    </row>
    <row r="18" spans="1:6" ht="15.75" customHeight="1">
      <c r="A18" s="150"/>
      <c r="B18" s="29" t="s">
        <v>15</v>
      </c>
      <c r="C18" s="153">
        <v>0.7</v>
      </c>
      <c r="D18" s="212">
        <v>0.7</v>
      </c>
      <c r="E18" s="213"/>
      <c r="F18" s="154">
        <v>1</v>
      </c>
    </row>
    <row r="19" spans="1:6" ht="15.75" customHeight="1">
      <c r="A19" s="151"/>
      <c r="B19" s="30" t="s">
        <v>16</v>
      </c>
      <c r="C19" s="155">
        <v>0.8</v>
      </c>
      <c r="D19" s="214">
        <v>0.9</v>
      </c>
      <c r="E19" s="215"/>
      <c r="F19" s="156">
        <v>1</v>
      </c>
    </row>
    <row r="20" spans="1:6" ht="15.75" customHeight="1">
      <c r="A20" s="152"/>
      <c r="B20" s="30" t="s">
        <v>17</v>
      </c>
      <c r="C20" s="157">
        <v>1.1</v>
      </c>
      <c r="D20" s="189">
        <v>1.1</v>
      </c>
      <c r="E20" s="190"/>
      <c r="F20" s="156">
        <v>1.1</v>
      </c>
    </row>
    <row r="21" spans="1:6" ht="15.75" customHeight="1">
      <c r="A21" s="152"/>
      <c r="B21" s="30" t="s">
        <v>18</v>
      </c>
      <c r="C21" s="157">
        <v>1.1</v>
      </c>
      <c r="D21" s="189">
        <v>1.1</v>
      </c>
      <c r="E21" s="190"/>
      <c r="F21" s="156">
        <v>1.1</v>
      </c>
    </row>
    <row r="22" spans="1:6" ht="15.75" customHeight="1">
      <c r="A22" s="150"/>
      <c r="B22" s="30" t="s">
        <v>19</v>
      </c>
      <c r="C22" s="157">
        <v>1.1</v>
      </c>
      <c r="D22" s="189">
        <v>1.1</v>
      </c>
      <c r="E22" s="190"/>
      <c r="F22" s="156">
        <v>1.1</v>
      </c>
    </row>
    <row r="23" spans="1:6" ht="15.75" customHeight="1">
      <c r="A23" s="149"/>
      <c r="B23" s="30" t="s">
        <v>20</v>
      </c>
      <c r="C23" s="157">
        <v>1</v>
      </c>
      <c r="D23" s="189">
        <v>1</v>
      </c>
      <c r="E23" s="190"/>
      <c r="F23" s="156">
        <v>1</v>
      </c>
    </row>
    <row r="24" spans="1:6" ht="15.75" customHeight="1">
      <c r="A24" s="150"/>
      <c r="B24" s="30" t="s">
        <v>21</v>
      </c>
      <c r="C24" s="157">
        <v>0.8</v>
      </c>
      <c r="D24" s="189">
        <v>0.8</v>
      </c>
      <c r="E24" s="190"/>
      <c r="F24" s="156">
        <v>1</v>
      </c>
    </row>
    <row r="25" spans="1:6" ht="15.75" customHeight="1">
      <c r="A25" s="151"/>
      <c r="B25" s="30" t="s">
        <v>22</v>
      </c>
      <c r="C25" s="157">
        <v>0.8</v>
      </c>
      <c r="D25" s="189">
        <v>0.8</v>
      </c>
      <c r="E25" s="190"/>
      <c r="F25" s="156">
        <v>1</v>
      </c>
    </row>
    <row r="26" spans="1:6" ht="15.75" customHeight="1">
      <c r="A26" s="152"/>
      <c r="B26" s="30" t="s">
        <v>23</v>
      </c>
      <c r="C26" s="26">
        <v>1.15</v>
      </c>
      <c r="D26" s="210">
        <v>1.15</v>
      </c>
      <c r="E26" s="211"/>
      <c r="F26" s="158">
        <v>1.15</v>
      </c>
    </row>
    <row r="27" spans="1:6" ht="15.75" customHeight="1">
      <c r="A27" s="152"/>
      <c r="B27" s="30" t="s">
        <v>24</v>
      </c>
      <c r="C27" s="26">
        <v>1.15</v>
      </c>
      <c r="D27" s="210">
        <v>1.15</v>
      </c>
      <c r="E27" s="211"/>
      <c r="F27" s="158">
        <v>1.15</v>
      </c>
    </row>
    <row r="28" spans="1:6" ht="15.75" customHeight="1">
      <c r="A28" s="150"/>
      <c r="B28" s="30" t="s">
        <v>25</v>
      </c>
      <c r="C28" s="157">
        <v>1.2</v>
      </c>
      <c r="D28" s="189">
        <v>1.2</v>
      </c>
      <c r="E28" s="190"/>
      <c r="F28" s="156">
        <v>1.2</v>
      </c>
    </row>
    <row r="29" spans="1:6" ht="15.75" customHeight="1" thickBot="1">
      <c r="A29" s="149"/>
      <c r="B29" s="31" t="s">
        <v>26</v>
      </c>
      <c r="C29" s="159">
        <v>1.2</v>
      </c>
      <c r="D29" s="208">
        <v>1.2</v>
      </c>
      <c r="E29" s="209"/>
      <c r="F29" s="160">
        <v>1.2</v>
      </c>
    </row>
    <row r="30" spans="1:6" ht="13.5" customHeight="1">
      <c r="A30" s="150"/>
      <c r="B30" s="32"/>
      <c r="C30" s="33"/>
      <c r="D30" s="34"/>
      <c r="E30" s="34"/>
      <c r="F30" s="35"/>
    </row>
    <row r="31" spans="1:6" ht="14.25" customHeight="1">
      <c r="A31" s="151"/>
      <c r="B31" s="188" t="s">
        <v>76</v>
      </c>
      <c r="C31" s="188"/>
      <c r="D31" s="188"/>
      <c r="E31" s="36"/>
      <c r="F31" s="36"/>
    </row>
    <row r="32" spans="1:6" ht="12.75">
      <c r="A32" s="152"/>
      <c r="B32" s="191" t="s">
        <v>27</v>
      </c>
      <c r="C32" s="191"/>
      <c r="D32" s="191"/>
      <c r="E32" s="191"/>
      <c r="F32" s="191"/>
    </row>
    <row r="33" spans="1:6" ht="35.25" customHeight="1">
      <c r="A33" s="152"/>
      <c r="B33" s="188" t="s">
        <v>77</v>
      </c>
      <c r="C33" s="188"/>
      <c r="D33" s="188"/>
      <c r="E33" s="188"/>
      <c r="F33" s="188"/>
    </row>
    <row r="34" spans="1:6" ht="39" customHeight="1">
      <c r="A34" s="150"/>
      <c r="B34" s="204" t="s">
        <v>78</v>
      </c>
      <c r="C34" s="205"/>
      <c r="D34" s="205"/>
      <c r="E34" s="205"/>
      <c r="F34" s="205"/>
    </row>
    <row r="35" spans="1:6" ht="29.25" customHeight="1">
      <c r="A35" s="149"/>
      <c r="B35" s="204" t="s">
        <v>79</v>
      </c>
      <c r="C35" s="205"/>
      <c r="D35" s="205"/>
      <c r="E35" s="205"/>
      <c r="F35" s="205"/>
    </row>
    <row r="36" spans="1:6" ht="36" customHeight="1">
      <c r="A36" s="150"/>
      <c r="B36" s="194" t="s">
        <v>80</v>
      </c>
      <c r="C36" s="194"/>
      <c r="D36" s="194"/>
      <c r="E36" s="194"/>
      <c r="F36" s="194"/>
    </row>
  </sheetData>
  <sheetProtection/>
  <mergeCells count="36">
    <mergeCell ref="B34:F34"/>
    <mergeCell ref="B35:F35"/>
    <mergeCell ref="B36:F36"/>
    <mergeCell ref="B5:F5"/>
    <mergeCell ref="D28:E28"/>
    <mergeCell ref="D29:E29"/>
    <mergeCell ref="B31:D31"/>
    <mergeCell ref="B32:F32"/>
    <mergeCell ref="B33:F33"/>
    <mergeCell ref="D23:E23"/>
    <mergeCell ref="D24:E24"/>
    <mergeCell ref="D25:E25"/>
    <mergeCell ref="D26:E26"/>
    <mergeCell ref="D27:E27"/>
    <mergeCell ref="D18:E18"/>
    <mergeCell ref="D19:E19"/>
    <mergeCell ref="D21:E21"/>
    <mergeCell ref="D22:E22"/>
    <mergeCell ref="B14:F14"/>
    <mergeCell ref="B15:F15"/>
    <mergeCell ref="B16:B17"/>
    <mergeCell ref="D16:E16"/>
    <mergeCell ref="D17:E17"/>
    <mergeCell ref="B1:F1"/>
    <mergeCell ref="B2:F2"/>
    <mergeCell ref="B3:F3"/>
    <mergeCell ref="B4:F4"/>
    <mergeCell ref="D20:E20"/>
    <mergeCell ref="B10:F10"/>
    <mergeCell ref="B11:F11"/>
    <mergeCell ref="B12:F12"/>
    <mergeCell ref="B13:F13"/>
    <mergeCell ref="B6:F6"/>
    <mergeCell ref="B7:F7"/>
    <mergeCell ref="B8:F8"/>
    <mergeCell ref="B9:F9"/>
  </mergeCells>
  <printOptions/>
  <pageMargins left="0.29" right="0.23" top="0.36" bottom="0.49" header="0.17" footer="0.17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5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9.125" style="25" customWidth="1"/>
    <col min="2" max="2" width="20.625" style="25" customWidth="1"/>
    <col min="3" max="16" width="4.00390625" style="25" customWidth="1"/>
    <col min="17" max="17" width="9.125" style="25" customWidth="1"/>
    <col min="18" max="18" width="13.875" style="25" customWidth="1"/>
    <col min="19" max="19" width="12.625" style="25" customWidth="1"/>
    <col min="20" max="16384" width="9.125" style="25" customWidth="1"/>
  </cols>
  <sheetData>
    <row r="1" spans="18:20" ht="86.25" customHeight="1">
      <c r="R1" s="216"/>
      <c r="S1" s="217"/>
      <c r="T1" s="217"/>
    </row>
    <row r="2" spans="2:19" ht="35.25" customHeight="1">
      <c r="B2" s="220" t="s">
        <v>87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2:19" ht="25.5" customHeight="1">
      <c r="B3" s="219" t="s">
        <v>58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2:19" ht="26.25" customHeight="1">
      <c r="B4" s="219" t="s">
        <v>134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</row>
    <row r="5" spans="2:19" ht="26.25" customHeight="1">
      <c r="B5" s="219" t="s">
        <v>135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</row>
    <row r="6" spans="2:20" s="39" customFormat="1" ht="26.25" customHeight="1">
      <c r="B6" s="148" t="s">
        <v>126</v>
      </c>
      <c r="C6" s="37"/>
      <c r="D6" s="38"/>
      <c r="E6" s="38"/>
      <c r="F6" s="38"/>
      <c r="G6" s="38"/>
      <c r="H6" s="38"/>
      <c r="I6" s="38"/>
      <c r="J6" s="38"/>
      <c r="K6" s="40"/>
      <c r="L6" s="25"/>
      <c r="M6" s="25"/>
      <c r="N6" s="25"/>
      <c r="O6" s="25"/>
      <c r="P6" s="25"/>
      <c r="Q6" s="25"/>
      <c r="R6" s="25"/>
      <c r="S6" s="25"/>
      <c r="T6" s="25"/>
    </row>
    <row r="7" spans="2:20" s="41" customFormat="1" ht="26.25" customHeight="1">
      <c r="B7" s="218" t="s">
        <v>127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5"/>
    </row>
    <row r="8" spans="2:20" s="41" customFormat="1" ht="25.5" customHeight="1">
      <c r="B8" s="87" t="s">
        <v>128</v>
      </c>
      <c r="C8" s="88"/>
      <c r="D8" s="88"/>
      <c r="E8" s="88"/>
      <c r="F8" s="88"/>
      <c r="G8" s="88"/>
      <c r="H8" s="88"/>
      <c r="I8" s="88"/>
      <c r="J8" s="88"/>
      <c r="K8" s="87"/>
      <c r="L8" s="87"/>
      <c r="M8" s="87"/>
      <c r="N8" s="87"/>
      <c r="O8" s="87"/>
      <c r="P8" s="87"/>
      <c r="Q8" s="87"/>
      <c r="R8" s="87"/>
      <c r="S8" s="87"/>
      <c r="T8" s="25"/>
    </row>
    <row r="9" spans="2:20" s="41" customFormat="1" ht="26.25" customHeight="1">
      <c r="B9" s="87" t="s">
        <v>129</v>
      </c>
      <c r="C9" s="88"/>
      <c r="D9" s="88"/>
      <c r="E9" s="88"/>
      <c r="F9" s="88"/>
      <c r="G9" s="88"/>
      <c r="H9" s="88"/>
      <c r="I9" s="88"/>
      <c r="J9" s="88"/>
      <c r="K9" s="87"/>
      <c r="L9" s="87"/>
      <c r="M9" s="87"/>
      <c r="N9" s="87"/>
      <c r="O9" s="87"/>
      <c r="P9" s="87"/>
      <c r="Q9" s="87"/>
      <c r="R9" s="87"/>
      <c r="S9" s="87"/>
      <c r="T9" s="25"/>
    </row>
    <row r="10" spans="2:20" s="41" customFormat="1" ht="26.25" customHeight="1">
      <c r="B10" s="87" t="s">
        <v>130</v>
      </c>
      <c r="C10" s="88"/>
      <c r="D10" s="88"/>
      <c r="E10" s="88"/>
      <c r="F10" s="88"/>
      <c r="G10" s="88"/>
      <c r="H10" s="88"/>
      <c r="I10" s="88"/>
      <c r="J10" s="88"/>
      <c r="K10" s="87"/>
      <c r="L10" s="87"/>
      <c r="M10" s="87"/>
      <c r="N10" s="87"/>
      <c r="O10" s="87"/>
      <c r="P10" s="87"/>
      <c r="Q10" s="87"/>
      <c r="R10" s="87"/>
      <c r="S10" s="87"/>
      <c r="T10" s="25"/>
    </row>
    <row r="11" spans="2:20" s="41" customFormat="1" ht="26.25" customHeight="1">
      <c r="B11" s="87" t="s">
        <v>131</v>
      </c>
      <c r="C11" s="88"/>
      <c r="D11" s="88"/>
      <c r="E11" s="88"/>
      <c r="F11" s="88"/>
      <c r="G11" s="88"/>
      <c r="H11" s="88"/>
      <c r="I11" s="88"/>
      <c r="J11" s="88"/>
      <c r="K11" s="87"/>
      <c r="L11" s="87"/>
      <c r="M11" s="87"/>
      <c r="N11" s="87"/>
      <c r="O11" s="87"/>
      <c r="P11" s="87"/>
      <c r="Q11" s="87"/>
      <c r="R11" s="87"/>
      <c r="S11" s="87"/>
      <c r="T11" s="25"/>
    </row>
    <row r="12" spans="2:20" s="41" customFormat="1" ht="26.25" customHeight="1">
      <c r="B12" s="87" t="s">
        <v>132</v>
      </c>
      <c r="C12" s="88"/>
      <c r="D12" s="88"/>
      <c r="E12" s="88"/>
      <c r="F12" s="88"/>
      <c r="G12" s="88"/>
      <c r="H12" s="88"/>
      <c r="I12" s="88"/>
      <c r="J12" s="88"/>
      <c r="K12" s="87"/>
      <c r="L12" s="87"/>
      <c r="M12" s="87"/>
      <c r="N12" s="87"/>
      <c r="O12" s="87"/>
      <c r="P12" s="87"/>
      <c r="Q12" s="87"/>
      <c r="R12" s="87"/>
      <c r="S12" s="87"/>
      <c r="T12" s="25"/>
    </row>
    <row r="13" spans="2:20" s="41" customFormat="1" ht="26.25" customHeight="1">
      <c r="B13" s="87" t="s">
        <v>133</v>
      </c>
      <c r="C13" s="88"/>
      <c r="D13" s="88"/>
      <c r="E13" s="88"/>
      <c r="F13" s="88"/>
      <c r="G13" s="88"/>
      <c r="H13" s="88"/>
      <c r="I13" s="88"/>
      <c r="J13" s="88"/>
      <c r="K13" s="87"/>
      <c r="L13" s="87"/>
      <c r="M13" s="87"/>
      <c r="N13" s="87"/>
      <c r="O13" s="87"/>
      <c r="P13" s="87"/>
      <c r="Q13" s="87"/>
      <c r="R13" s="87"/>
      <c r="S13" s="87"/>
      <c r="T13" s="25"/>
    </row>
    <row r="14" spans="2:19" ht="19.5" customHeight="1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2:19" ht="1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ht="24" customHeight="1"/>
    <row r="17" ht="24" customHeight="1"/>
    <row r="18" ht="12.75" customHeight="1"/>
    <row r="20" ht="58.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6" ht="19.5" customHeight="1"/>
  </sheetData>
  <sheetProtection/>
  <mergeCells count="6">
    <mergeCell ref="R1:T1"/>
    <mergeCell ref="B7:S7"/>
    <mergeCell ref="B3:S3"/>
    <mergeCell ref="B2:S2"/>
    <mergeCell ref="B4:S4"/>
    <mergeCell ref="B5:S5"/>
  </mergeCells>
  <printOptions/>
  <pageMargins left="0.7" right="0.7" top="0.75" bottom="0.75" header="0.3" footer="0.3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SheetLayoutView="100" zoomScalePageLayoutView="0" workbookViewId="0" topLeftCell="A13">
      <selection activeCell="E7" sqref="E7"/>
    </sheetView>
  </sheetViews>
  <sheetFormatPr defaultColWidth="9.00390625" defaultRowHeight="12.75"/>
  <cols>
    <col min="1" max="1" width="20.875" style="95" customWidth="1"/>
    <col min="2" max="2" width="21.25390625" style="95" customWidth="1"/>
    <col min="3" max="3" width="21.875" style="95" customWidth="1"/>
    <col min="4" max="4" width="17.875" style="95" customWidth="1"/>
    <col min="5" max="5" width="15.00390625" style="95" customWidth="1"/>
    <col min="6" max="8" width="9.125" style="95" customWidth="1"/>
    <col min="9" max="9" width="10.00390625" style="96" bestFit="1" customWidth="1"/>
    <col min="10" max="16384" width="9.125" style="96" customWidth="1"/>
  </cols>
  <sheetData>
    <row r="1" ht="7.5" customHeight="1" thickBot="1"/>
    <row r="2" spans="1:12" ht="48" customHeight="1" thickBot="1">
      <c r="A2" s="222" t="s">
        <v>108</v>
      </c>
      <c r="B2" s="223"/>
      <c r="C2" s="223"/>
      <c r="D2" s="223"/>
      <c r="E2" s="223"/>
      <c r="F2" s="223"/>
      <c r="G2" s="223"/>
      <c r="H2" s="224"/>
      <c r="L2" s="97"/>
    </row>
    <row r="4" spans="1:8" ht="138.75" customHeight="1">
      <c r="A4" s="225" t="s">
        <v>89</v>
      </c>
      <c r="B4" s="226"/>
      <c r="C4" s="226"/>
      <c r="D4" s="226"/>
      <c r="E4" s="226"/>
      <c r="F4" s="226"/>
      <c r="G4" s="226"/>
      <c r="H4" s="226"/>
    </row>
    <row r="5" ht="15.75" thickBot="1"/>
    <row r="6" spans="1:6" ht="58.5" customHeight="1" thickBot="1">
      <c r="A6" s="98"/>
      <c r="B6" s="99" t="s">
        <v>110</v>
      </c>
      <c r="C6" s="99" t="s">
        <v>90</v>
      </c>
      <c r="D6" s="100" t="s">
        <v>122</v>
      </c>
      <c r="E6" s="101" t="s">
        <v>123</v>
      </c>
      <c r="F6" s="102"/>
    </row>
    <row r="7" spans="1:9" ht="24" customHeight="1" thickBot="1">
      <c r="A7" s="98"/>
      <c r="B7" s="124" t="s">
        <v>111</v>
      </c>
      <c r="C7" s="124" t="s">
        <v>109</v>
      </c>
      <c r="D7" s="147">
        <v>2.92</v>
      </c>
      <c r="E7" s="146">
        <v>3.5</v>
      </c>
      <c r="F7" s="104"/>
      <c r="G7" s="103"/>
      <c r="H7" s="105"/>
      <c r="I7" s="106"/>
    </row>
    <row r="8" spans="1:9" ht="24" customHeight="1" thickBot="1">
      <c r="A8" s="98"/>
      <c r="B8" s="124" t="s">
        <v>112</v>
      </c>
      <c r="C8" s="124" t="s">
        <v>109</v>
      </c>
      <c r="D8" s="147">
        <v>5.42</v>
      </c>
      <c r="E8" s="146">
        <v>6.5</v>
      </c>
      <c r="F8" s="104"/>
      <c r="G8" s="103"/>
      <c r="H8" s="105"/>
      <c r="I8" s="106"/>
    </row>
    <row r="9" spans="4:8" ht="15">
      <c r="D9" s="103"/>
      <c r="G9" s="102"/>
      <c r="H9" s="102"/>
    </row>
    <row r="10" spans="1:4" ht="15">
      <c r="A10" s="95" t="s">
        <v>91</v>
      </c>
      <c r="B10" s="107"/>
      <c r="C10" s="108"/>
      <c r="D10" s="103"/>
    </row>
    <row r="11" spans="1:8" s="109" customFormat="1" ht="27.75" customHeight="1">
      <c r="A11" s="221" t="s">
        <v>113</v>
      </c>
      <c r="B11" s="221"/>
      <c r="C11" s="221"/>
      <c r="D11" s="221"/>
      <c r="E11" s="221"/>
      <c r="F11" s="221"/>
      <c r="G11" s="221"/>
      <c r="H11" s="221"/>
    </row>
    <row r="12" spans="1:8" s="109" customFormat="1" ht="24.75" customHeight="1">
      <c r="A12" s="227" t="s">
        <v>115</v>
      </c>
      <c r="B12" s="228"/>
      <c r="C12" s="228"/>
      <c r="D12" s="228"/>
      <c r="E12" s="228"/>
      <c r="F12" s="228"/>
      <c r="G12" s="228"/>
      <c r="H12" s="228"/>
    </row>
    <row r="13" spans="1:8" s="109" customFormat="1" ht="24.75" customHeight="1">
      <c r="A13" s="110" t="s">
        <v>92</v>
      </c>
      <c r="B13" s="110"/>
      <c r="C13" s="110"/>
      <c r="D13" s="110"/>
      <c r="E13" s="110"/>
      <c r="F13" s="110"/>
      <c r="G13" s="110"/>
      <c r="H13" s="110"/>
    </row>
    <row r="14" spans="1:8" s="109" customFormat="1" ht="18" customHeight="1">
      <c r="A14" s="110" t="s">
        <v>93</v>
      </c>
      <c r="B14" s="110"/>
      <c r="C14" s="110"/>
      <c r="D14" s="110"/>
      <c r="E14" s="110"/>
      <c r="F14" s="110"/>
      <c r="G14" s="110"/>
      <c r="H14" s="110"/>
    </row>
    <row r="15" spans="1:8" s="109" customFormat="1" ht="27.75" customHeight="1">
      <c r="A15" s="227" t="s">
        <v>94</v>
      </c>
      <c r="B15" s="228"/>
      <c r="C15" s="228"/>
      <c r="D15" s="228"/>
      <c r="E15" s="228"/>
      <c r="F15" s="228"/>
      <c r="G15" s="228"/>
      <c r="H15" s="228"/>
    </row>
    <row r="16" spans="1:8" s="109" customFormat="1" ht="27.75" customHeight="1">
      <c r="A16" s="227" t="s">
        <v>95</v>
      </c>
      <c r="B16" s="227"/>
      <c r="C16" s="227"/>
      <c r="D16" s="227"/>
      <c r="E16" s="227"/>
      <c r="F16" s="227"/>
      <c r="G16" s="227"/>
      <c r="H16" s="227"/>
    </row>
    <row r="17" spans="1:8" s="109" customFormat="1" ht="28.5" customHeight="1" thickBot="1">
      <c r="A17" s="227" t="s">
        <v>96</v>
      </c>
      <c r="B17" s="227"/>
      <c r="C17" s="227"/>
      <c r="D17" s="227"/>
      <c r="E17" s="227"/>
      <c r="F17" s="227"/>
      <c r="G17" s="227"/>
      <c r="H17" s="227"/>
    </row>
    <row r="18" spans="1:8" ht="15.75" thickBot="1">
      <c r="A18" s="111"/>
      <c r="B18" s="229" t="s">
        <v>97</v>
      </c>
      <c r="C18" s="230"/>
      <c r="D18" s="112"/>
      <c r="E18" s="111"/>
      <c r="F18" s="111"/>
      <c r="G18" s="111"/>
      <c r="H18" s="111"/>
    </row>
    <row r="19" spans="1:8" ht="15">
      <c r="A19" s="111"/>
      <c r="B19" s="113" t="s">
        <v>15</v>
      </c>
      <c r="C19" s="114">
        <v>0.7</v>
      </c>
      <c r="D19" s="115"/>
      <c r="E19" s="116"/>
      <c r="F19" s="111"/>
      <c r="G19" s="111"/>
      <c r="H19" s="111"/>
    </row>
    <row r="20" spans="1:8" ht="15">
      <c r="A20" s="111"/>
      <c r="B20" s="117" t="s">
        <v>16</v>
      </c>
      <c r="C20" s="118">
        <v>0.7</v>
      </c>
      <c r="D20" s="119"/>
      <c r="E20" s="116"/>
      <c r="F20" s="111"/>
      <c r="G20" s="111"/>
      <c r="H20" s="111"/>
    </row>
    <row r="21" spans="1:8" ht="15">
      <c r="A21" s="111"/>
      <c r="B21" s="117" t="s">
        <v>17</v>
      </c>
      <c r="C21" s="118">
        <v>0.7</v>
      </c>
      <c r="D21" s="119"/>
      <c r="E21" s="116"/>
      <c r="F21" s="111"/>
      <c r="G21" s="111"/>
      <c r="H21" s="111"/>
    </row>
    <row r="22" spans="1:8" ht="15">
      <c r="A22" s="111"/>
      <c r="B22" s="117" t="s">
        <v>18</v>
      </c>
      <c r="C22" s="118">
        <v>0.7</v>
      </c>
      <c r="D22" s="119"/>
      <c r="E22" s="116"/>
      <c r="F22" s="111"/>
      <c r="G22" s="111"/>
      <c r="H22" s="111"/>
    </row>
    <row r="23" spans="1:8" ht="15">
      <c r="A23" s="111"/>
      <c r="B23" s="117" t="s">
        <v>19</v>
      </c>
      <c r="C23" s="118">
        <v>0.7</v>
      </c>
      <c r="D23" s="119"/>
      <c r="E23" s="116"/>
      <c r="F23" s="111"/>
      <c r="G23" s="111"/>
      <c r="H23" s="111"/>
    </row>
    <row r="24" spans="1:8" ht="15">
      <c r="A24" s="111"/>
      <c r="B24" s="117" t="s">
        <v>20</v>
      </c>
      <c r="C24" s="118">
        <v>0.7</v>
      </c>
      <c r="D24" s="119"/>
      <c r="E24" s="116"/>
      <c r="F24" s="111"/>
      <c r="G24" s="111"/>
      <c r="H24" s="111"/>
    </row>
    <row r="25" spans="1:8" ht="15">
      <c r="A25" s="111"/>
      <c r="B25" s="117" t="s">
        <v>21</v>
      </c>
      <c r="C25" s="118">
        <v>0.7</v>
      </c>
      <c r="D25" s="119"/>
      <c r="E25" s="116"/>
      <c r="F25" s="111"/>
      <c r="G25" s="111"/>
      <c r="H25" s="111"/>
    </row>
    <row r="26" spans="1:8" ht="15">
      <c r="A26" s="111"/>
      <c r="B26" s="117" t="s">
        <v>22</v>
      </c>
      <c r="C26" s="118">
        <v>0.7</v>
      </c>
      <c r="D26" s="119"/>
      <c r="E26" s="116"/>
      <c r="F26" s="111"/>
      <c r="G26" s="111"/>
      <c r="H26" s="111"/>
    </row>
    <row r="27" spans="1:8" ht="15">
      <c r="A27" s="111"/>
      <c r="B27" s="117" t="s">
        <v>23</v>
      </c>
      <c r="C27" s="118">
        <v>0.7</v>
      </c>
      <c r="D27" s="119"/>
      <c r="E27" s="116"/>
      <c r="F27" s="111"/>
      <c r="G27" s="111"/>
      <c r="H27" s="111"/>
    </row>
    <row r="28" spans="1:8" ht="15">
      <c r="A28" s="111"/>
      <c r="B28" s="117" t="s">
        <v>24</v>
      </c>
      <c r="C28" s="118">
        <v>0.7</v>
      </c>
      <c r="D28" s="119"/>
      <c r="E28" s="116"/>
      <c r="F28" s="111"/>
      <c r="G28" s="111"/>
      <c r="H28" s="111"/>
    </row>
    <row r="29" spans="1:8" ht="15">
      <c r="A29" s="111"/>
      <c r="B29" s="117" t="s">
        <v>25</v>
      </c>
      <c r="C29" s="118">
        <v>0.7</v>
      </c>
      <c r="D29" s="119"/>
      <c r="E29" s="116"/>
      <c r="F29" s="111"/>
      <c r="G29" s="111"/>
      <c r="H29" s="111"/>
    </row>
    <row r="30" spans="1:8" ht="15.75" thickBot="1">
      <c r="A30" s="111"/>
      <c r="B30" s="120" t="s">
        <v>26</v>
      </c>
      <c r="C30" s="121">
        <v>0.7</v>
      </c>
      <c r="D30" s="119"/>
      <c r="E30" s="116"/>
      <c r="F30" s="111"/>
      <c r="G30" s="111"/>
      <c r="H30" s="111"/>
    </row>
    <row r="31" spans="1:8" ht="18" customHeight="1">
      <c r="A31" s="111"/>
      <c r="B31" s="122"/>
      <c r="C31" s="119"/>
      <c r="D31" s="119"/>
      <c r="E31" s="111"/>
      <c r="F31" s="111"/>
      <c r="G31" s="111"/>
      <c r="H31" s="111"/>
    </row>
    <row r="32" spans="1:8" s="123" customFormat="1" ht="15">
      <c r="A32" s="95" t="s">
        <v>98</v>
      </c>
      <c r="B32" s="107"/>
      <c r="C32" s="108"/>
      <c r="D32" s="103"/>
      <c r="E32" s="95"/>
      <c r="F32" s="95"/>
      <c r="G32" s="95"/>
      <c r="H32" s="95"/>
    </row>
    <row r="33" spans="1:8" s="123" customFormat="1" ht="45.75" customHeight="1">
      <c r="A33" s="221" t="s">
        <v>99</v>
      </c>
      <c r="B33" s="221"/>
      <c r="C33" s="221"/>
      <c r="D33" s="221"/>
      <c r="E33" s="221"/>
      <c r="F33" s="221"/>
      <c r="G33" s="221"/>
      <c r="H33" s="221"/>
    </row>
    <row r="34" spans="1:8" s="123" customFormat="1" ht="45" customHeight="1">
      <c r="A34" s="221" t="s">
        <v>100</v>
      </c>
      <c r="B34" s="221"/>
      <c r="C34" s="221"/>
      <c r="D34" s="221"/>
      <c r="E34" s="221"/>
      <c r="F34" s="221"/>
      <c r="G34" s="221"/>
      <c r="H34" s="221"/>
    </row>
    <row r="35" spans="1:8" s="123" customFormat="1" ht="30.75" customHeight="1">
      <c r="A35" s="221" t="s">
        <v>101</v>
      </c>
      <c r="B35" s="221"/>
      <c r="C35" s="221"/>
      <c r="D35" s="221"/>
      <c r="E35" s="221"/>
      <c r="F35" s="221"/>
      <c r="G35" s="221"/>
      <c r="H35" s="221"/>
    </row>
    <row r="36" spans="1:8" s="123" customFormat="1" ht="15" customHeight="1">
      <c r="A36" s="221" t="s">
        <v>102</v>
      </c>
      <c r="B36" s="221"/>
      <c r="C36" s="221"/>
      <c r="D36" s="221"/>
      <c r="E36" s="221"/>
      <c r="F36" s="221"/>
      <c r="G36" s="221"/>
      <c r="H36" s="221"/>
    </row>
    <row r="37" spans="1:8" s="123" customFormat="1" ht="15" customHeight="1">
      <c r="A37" s="221" t="s">
        <v>103</v>
      </c>
      <c r="B37" s="221"/>
      <c r="C37" s="221"/>
      <c r="D37" s="221"/>
      <c r="E37" s="221"/>
      <c r="F37" s="221"/>
      <c r="G37" s="221"/>
      <c r="H37" s="221"/>
    </row>
    <row r="38" spans="1:8" s="123" customFormat="1" ht="15" customHeight="1">
      <c r="A38" s="221" t="s">
        <v>104</v>
      </c>
      <c r="B38" s="221"/>
      <c r="C38" s="221"/>
      <c r="D38" s="221"/>
      <c r="E38" s="221"/>
      <c r="F38" s="221"/>
      <c r="G38" s="221"/>
      <c r="H38" s="221"/>
    </row>
    <row r="39" spans="1:8" s="123" customFormat="1" ht="49.5" customHeight="1">
      <c r="A39" s="221" t="s">
        <v>105</v>
      </c>
      <c r="B39" s="221"/>
      <c r="C39" s="221"/>
      <c r="D39" s="221"/>
      <c r="E39" s="221"/>
      <c r="F39" s="221"/>
      <c r="G39" s="221"/>
      <c r="H39" s="221"/>
    </row>
    <row r="40" spans="1:8" s="123" customFormat="1" ht="15" customHeight="1">
      <c r="A40" s="221" t="s">
        <v>106</v>
      </c>
      <c r="B40" s="221"/>
      <c r="C40" s="221"/>
      <c r="D40" s="221"/>
      <c r="E40" s="221"/>
      <c r="F40" s="221"/>
      <c r="G40" s="221"/>
      <c r="H40" s="221"/>
    </row>
    <row r="41" spans="1:8" s="123" customFormat="1" ht="33.75" customHeight="1">
      <c r="A41" s="221" t="s">
        <v>107</v>
      </c>
      <c r="B41" s="221"/>
      <c r="C41" s="221"/>
      <c r="D41" s="221"/>
      <c r="E41" s="221"/>
      <c r="F41" s="221"/>
      <c r="G41" s="221"/>
      <c r="H41" s="221"/>
    </row>
    <row r="42" spans="1:8" ht="64.5" customHeight="1">
      <c r="A42" s="231" t="s">
        <v>114</v>
      </c>
      <c r="B42" s="232"/>
      <c r="C42" s="232"/>
      <c r="D42" s="232"/>
      <c r="E42" s="232"/>
      <c r="F42" s="232"/>
      <c r="G42" s="232"/>
      <c r="H42" s="232"/>
    </row>
  </sheetData>
  <sheetProtection/>
  <mergeCells count="18">
    <mergeCell ref="A42:H42"/>
    <mergeCell ref="A36:H36"/>
    <mergeCell ref="A37:H37"/>
    <mergeCell ref="A38:H38"/>
    <mergeCell ref="A39:H39"/>
    <mergeCell ref="A40:H40"/>
    <mergeCell ref="A41:H41"/>
    <mergeCell ref="A35:H35"/>
    <mergeCell ref="A2:H2"/>
    <mergeCell ref="A4:H4"/>
    <mergeCell ref="A11:H11"/>
    <mergeCell ref="A12:H12"/>
    <mergeCell ref="A15:H15"/>
    <mergeCell ref="A16:H16"/>
    <mergeCell ref="A17:H17"/>
    <mergeCell ref="B18:C18"/>
    <mergeCell ref="A33:H33"/>
    <mergeCell ref="A34:H3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25390625" style="11" customWidth="1"/>
    <col min="2" max="2" width="9.125" style="11" customWidth="1"/>
    <col min="3" max="3" width="12.375" style="11" customWidth="1"/>
    <col min="4" max="4" width="12.00390625" style="11" customWidth="1"/>
    <col min="5" max="7" width="9.125" style="11" customWidth="1"/>
    <col min="8" max="8" width="15.125" style="11" customWidth="1"/>
    <col min="9" max="9" width="13.75390625" style="11" customWidth="1"/>
    <col min="10" max="16384" width="9.125" style="11" customWidth="1"/>
  </cols>
  <sheetData>
    <row r="1" spans="8:10" ht="104.25" customHeight="1">
      <c r="H1" s="216"/>
      <c r="I1" s="216"/>
      <c r="J1" s="89"/>
    </row>
    <row r="2" ht="12.75"/>
    <row r="3" spans="2:9" ht="12.75">
      <c r="B3" s="235" t="s">
        <v>39</v>
      </c>
      <c r="C3" s="235"/>
      <c r="D3" s="235"/>
      <c r="E3" s="235"/>
      <c r="F3" s="235"/>
      <c r="G3" s="235"/>
      <c r="H3" s="235"/>
      <c r="I3" s="235"/>
    </row>
    <row r="4" spans="2:9" ht="12.75">
      <c r="B4" s="234" t="s">
        <v>40</v>
      </c>
      <c r="C4" s="234"/>
      <c r="D4" s="234"/>
      <c r="E4" s="234"/>
      <c r="F4" s="234"/>
      <c r="G4" s="234"/>
      <c r="H4" s="234"/>
      <c r="I4" s="234"/>
    </row>
    <row r="5" spans="2:9" ht="27" customHeight="1">
      <c r="B5" s="237" t="s">
        <v>59</v>
      </c>
      <c r="C5" s="237"/>
      <c r="D5" s="237"/>
      <c r="E5" s="237"/>
      <c r="F5" s="237"/>
      <c r="G5" s="237"/>
      <c r="H5" s="237"/>
      <c r="I5" s="237"/>
    </row>
    <row r="6" spans="2:9" ht="33" customHeight="1">
      <c r="B6" s="236" t="s">
        <v>44</v>
      </c>
      <c r="C6" s="236"/>
      <c r="D6" s="236"/>
      <c r="E6" s="236"/>
      <c r="F6" s="236"/>
      <c r="G6" s="236"/>
      <c r="H6" s="236"/>
      <c r="I6" s="236"/>
    </row>
    <row r="7" spans="2:9" ht="17.25" customHeight="1">
      <c r="B7" s="236" t="s">
        <v>45</v>
      </c>
      <c r="C7" s="236"/>
      <c r="D7" s="236"/>
      <c r="E7" s="236"/>
      <c r="F7" s="236"/>
      <c r="G7" s="236"/>
      <c r="H7" s="236"/>
      <c r="I7" s="236"/>
    </row>
    <row r="8" spans="2:9" ht="18.75" customHeight="1">
      <c r="B8" s="236" t="s">
        <v>46</v>
      </c>
      <c r="C8" s="236"/>
      <c r="D8" s="236"/>
      <c r="E8" s="236"/>
      <c r="F8" s="236"/>
      <c r="G8" s="236"/>
      <c r="H8" s="236"/>
      <c r="I8" s="236"/>
    </row>
    <row r="9" spans="2:9" ht="18.75" customHeight="1">
      <c r="B9" s="236" t="s">
        <v>124</v>
      </c>
      <c r="C9" s="236"/>
      <c r="D9" s="236"/>
      <c r="E9" s="236"/>
      <c r="F9" s="236"/>
      <c r="G9" s="236"/>
      <c r="H9" s="236"/>
      <c r="I9" s="236"/>
    </row>
    <row r="10" ht="21" customHeight="1">
      <c r="B10" s="12"/>
    </row>
    <row r="11" spans="2:9" ht="12.75">
      <c r="B11" s="234" t="s">
        <v>125</v>
      </c>
      <c r="C11" s="234"/>
      <c r="D11" s="234"/>
      <c r="E11" s="234"/>
      <c r="F11" s="234"/>
      <c r="G11" s="234"/>
      <c r="H11" s="234"/>
      <c r="I11" s="234"/>
    </row>
    <row r="13" spans="2:9" ht="12.75">
      <c r="B13" s="234" t="s">
        <v>41</v>
      </c>
      <c r="C13" s="234"/>
      <c r="D13" s="234"/>
      <c r="E13" s="234"/>
      <c r="F13" s="234"/>
      <c r="G13" s="234"/>
      <c r="H13" s="234"/>
      <c r="I13" s="234"/>
    </row>
    <row r="14" ht="13.5" thickBot="1">
      <c r="B14" s="13"/>
    </row>
    <row r="15" spans="3:4" ht="33" customHeight="1" thickBot="1">
      <c r="C15" s="14" t="s">
        <v>42</v>
      </c>
      <c r="D15" s="15" t="s">
        <v>57</v>
      </c>
    </row>
    <row r="16" spans="3:4" ht="12.75">
      <c r="C16" s="22">
        <v>20</v>
      </c>
      <c r="D16" s="16">
        <v>10</v>
      </c>
    </row>
    <row r="17" spans="3:4" ht="12.75">
      <c r="C17" s="23">
        <v>30</v>
      </c>
      <c r="D17" s="17">
        <v>15</v>
      </c>
    </row>
    <row r="18" spans="3:4" ht="12.75">
      <c r="C18" s="23">
        <v>40</v>
      </c>
      <c r="D18" s="17">
        <v>20</v>
      </c>
    </row>
    <row r="19" spans="3:4" ht="12.75">
      <c r="C19" s="23">
        <v>50</v>
      </c>
      <c r="D19" s="17">
        <v>25</v>
      </c>
    </row>
    <row r="20" spans="3:4" ht="13.5" thickBot="1">
      <c r="C20" s="24" t="s">
        <v>43</v>
      </c>
      <c r="D20" s="18">
        <v>30</v>
      </c>
    </row>
    <row r="22" spans="2:9" ht="12.75" customHeight="1">
      <c r="B22" s="233" t="s">
        <v>60</v>
      </c>
      <c r="C22" s="233"/>
      <c r="D22" s="233"/>
      <c r="E22" s="233"/>
      <c r="F22" s="233"/>
      <c r="G22" s="233"/>
      <c r="H22" s="233"/>
      <c r="I22" s="233"/>
    </row>
  </sheetData>
  <sheetProtection/>
  <mergeCells count="11">
    <mergeCell ref="H1:I1"/>
    <mergeCell ref="B22:I22"/>
    <mergeCell ref="B11:I11"/>
    <mergeCell ref="B13:I13"/>
    <mergeCell ref="B3:I3"/>
    <mergeCell ref="B4:I4"/>
    <mergeCell ref="B6:I6"/>
    <mergeCell ref="B7:I7"/>
    <mergeCell ref="B8:I8"/>
    <mergeCell ref="B9:I9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Zverdvd.org</cp:lastModifiedBy>
  <cp:lastPrinted>2016-04-15T07:44:05Z</cp:lastPrinted>
  <dcterms:created xsi:type="dcterms:W3CDTF">2003-08-26T11:43:12Z</dcterms:created>
  <dcterms:modified xsi:type="dcterms:W3CDTF">2017-08-29T13:20:54Z</dcterms:modified>
  <cp:category/>
  <cp:version/>
  <cp:contentType/>
  <cp:contentStatus/>
</cp:coreProperties>
</file>