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240" windowWidth="12990" windowHeight="12135" tabRatio="730" activeTab="0"/>
  </bookViews>
  <sheets>
    <sheet name="Тарифы ТНТ International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скидки'!$B$1:$H$110</definedName>
    <definedName name="_xlnm.Print_Area" localSheetId="2">'Партнерство'!$A$1:$H$27</definedName>
    <definedName name="_xlnm.Print_Area" localSheetId="0">'Тарифы ТНТ International'!$B$1:$F$89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<sst xmlns="http://schemas.openxmlformats.org/spreadsheetml/2006/main" count="273" uniqueCount="146">
  <si>
    <t>ПРИМЕЧАНИЯ</t>
  </si>
  <si>
    <t>на услуги по размещению рекламной информации</t>
  </si>
  <si>
    <t>в рекламных блоках телеканала "ТНТ International"</t>
  </si>
  <si>
    <t>Время</t>
  </si>
  <si>
    <t>Программа</t>
  </si>
  <si>
    <t>Понедельник-Четверг</t>
  </si>
  <si>
    <t>6:00 - 7:00</t>
  </si>
  <si>
    <t>13:30 - 16:00</t>
  </si>
  <si>
    <t>16:00 - 17:00</t>
  </si>
  <si>
    <t>17:00 - 18:00</t>
  </si>
  <si>
    <t>23:00 - 00:00</t>
  </si>
  <si>
    <t>0:00 - 1:00</t>
  </si>
  <si>
    <t>1:00 - 2:00</t>
  </si>
  <si>
    <t>2:00 - 6:00</t>
  </si>
  <si>
    <t>Пятница</t>
  </si>
  <si>
    <t>22:00 - 23:00</t>
  </si>
  <si>
    <t>Суббота</t>
  </si>
  <si>
    <t>7:00 - 8:00</t>
  </si>
  <si>
    <t>8:00 - 9:00</t>
  </si>
  <si>
    <t>9:00 - 10:00</t>
  </si>
  <si>
    <t>10:00 -11:00</t>
  </si>
  <si>
    <t>11:00 -12:00</t>
  </si>
  <si>
    <t>Воскресенье</t>
  </si>
  <si>
    <t>17:00 - 19:00</t>
  </si>
  <si>
    <t>19:00 - 20:00</t>
  </si>
  <si>
    <t>20:00 - 21:00</t>
  </si>
  <si>
    <t>21:00 - 22:00</t>
  </si>
  <si>
    <t>18:00 - 19:00</t>
  </si>
  <si>
    <t>Сериал / Юмористическое шоу</t>
  </si>
  <si>
    <t>Тарифы</t>
  </si>
  <si>
    <t>Тариф за 1 мин. без НДС (руб.)</t>
  </si>
  <si>
    <t>Тариф за 1 мин. с НДС (руб.)</t>
  </si>
  <si>
    <t>Дом - 2</t>
  </si>
  <si>
    <t>9:30 -10:30</t>
  </si>
  <si>
    <t>10:30 -11:30</t>
  </si>
  <si>
    <t>15:00 - 17:00</t>
  </si>
  <si>
    <t>18:30 - 20:00</t>
  </si>
  <si>
    <t>20:00 - 21:30</t>
  </si>
  <si>
    <t>23:00 - 0:00</t>
  </si>
  <si>
    <t>Тариф за 1 мин.  (USD)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</si>
  <si>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</si>
  <si>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</si>
  <si>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</si>
  <si>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t>11:30 - 14:00</t>
  </si>
  <si>
    <t>14:00 - 16:00</t>
  </si>
  <si>
    <t>8:00 - 9:30</t>
  </si>
  <si>
    <t>17:00 - 18:30</t>
  </si>
  <si>
    <t>21:30 - 23:00</t>
  </si>
  <si>
    <t>12:00 - 14:00</t>
  </si>
  <si>
    <t>14:00 - 15:00</t>
  </si>
  <si>
    <t>Сериал / Юмористическое шоу / Тематическая программа</t>
  </si>
  <si>
    <t>Тематическая программа</t>
  </si>
  <si>
    <t>9:00 - 11:00</t>
  </si>
  <si>
    <t>11:00 - 12:00</t>
  </si>
  <si>
    <t>12:00 - 13:30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</si>
  <si>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</si>
  <si>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1.1. При размещении рекламы иностранных торговых марок. </t>
  </si>
  <si>
    <t>Иностранными торговыми марками в данном случае признаются товары, работы, услуги, не являющиеся товарами, работами, услугами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</si>
  <si>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</si>
  <si>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</si>
  <si>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>За величину бюджета в месяц</t>
  </si>
  <si>
    <t>Суммарный бюджет (net) (USD)</t>
  </si>
  <si>
    <t>Скидка</t>
  </si>
  <si>
    <t>от</t>
  </si>
  <si>
    <t>до</t>
  </si>
  <si>
    <t xml:space="preserve">      При размещении рекламы иностранных торговых марок, оплата за которую осуществляется в белорусских рублях:</t>
  </si>
  <si>
    <t>Суммарный бюджет (net) (руб. с НДС)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</si>
  <si>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</si>
  <si>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</si>
  <si>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</si>
  <si>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</si>
  <si>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</si>
  <si>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</si>
  <si>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</si>
  <si>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</si>
  <si>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</si>
  <si>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r>
      <t xml:space="preserve">    4. В случае содержания в рекламных материалах рекламодателя информации об иных товарах, работах, услугах, не являющихся товарами, работами, услугами собственного производства рекламодателя (кросс-промо), применяется повышающий  </t>
    </r>
    <r>
      <rPr>
        <b/>
        <sz val="10"/>
        <rFont val="Arial Cyr"/>
        <family val="0"/>
      </rPr>
      <t>кросс-коэффициент</t>
    </r>
    <r>
      <rPr>
        <sz val="10"/>
        <rFont val="Arial"/>
        <family val="2"/>
      </rPr>
      <t xml:space="preserve">. Кросс-брендом в данном случае признаются  товар, работа, услуга, торговое наименование товара, работы, услуги;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товаров, работ, услуг, юридических или физических лиц, а также юридическое лицо или физическое лицо.     </t>
    </r>
  </si>
  <si>
    <t xml:space="preserve">Товарный знак/торговая марка – это юридически защищенное обозначение товара,  служащее для его индивидуализации.  </t>
  </si>
  <si>
    <t xml:space="preserve">Знак обслуживания – это зарегистрированное обозначение,  служащее для индивидуализации услуг, оказываемых его правообладателем  возмездно другим лицам. </t>
  </si>
  <si>
    <t>Торговое наименование – название продукта, используемое для маркировки продукции. Маркировка — текст, условное обозначение или рисунок, нанесенные на упаковку или товар, служащие для идентификации товара (например, сыр "Голландский новый").</t>
  </si>
  <si>
    <t>Количество дополнительных торговых марок в рекламном материале:</t>
  </si>
  <si>
    <t>Кросс-коэффициент</t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</si>
  <si>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</si>
  <si>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</si>
  <si>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</si>
  <si>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</si>
  <si>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</si>
  <si>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</si>
  <si>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</si>
  <si>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</si>
  <si>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</si>
  <si>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</si>
  <si>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</si>
  <si>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</si>
  <si>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</si>
  <si>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</si>
  <si>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</si>
  <si>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</si>
  <si>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</si>
  <si>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</si>
  <si>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</si>
  <si>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 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</si>
  <si>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</si>
  <si>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</si>
  <si>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</si>
  <si>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</si>
  <si>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</si>
  <si>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</si>
  <si>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</si>
  <si>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</si>
  <si>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</si>
  <si>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2. Сезонный коэффициент</t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</si>
  <si>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</si>
  <si>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</si>
  <si>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t>Скидки и коэффициенты при размещении рекламной информации 
по стоимости минуты на телеканале "ТНТ International" с 01.01.2018 года:</t>
  </si>
  <si>
    <t>Тарифы на размещение рекламной информации в номинации "Партнер показа" на телеканале 
"ТНТ International" с 01.01.2018 года</t>
  </si>
  <si>
    <t>c 01.01.2018  года</t>
  </si>
  <si>
    <t>Суммарный бюджет (net) - совокупный бюджет рекламодателя на размещение рекламных материалов с учетом применения скидки за величину бюджета, а также с учетом применения повышающих коэффициентов и скидок, предусмотренных настоящими Тарифами, но без учета применения дополнительной скидки заказчику как рекламному агентству в размере 15%. Под рекламодателем в целях применения настоящего Прейскуранта тарифов понимаются: организация или физическое лицо, которые являются производителями рекламируемых товаров (работ, услуг), либо организация или физическое лицо, деятельность которых рекламируется.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</si>
  <si>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</si>
  <si>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Не допускается присутствие в рекламных материалах товарных знаков (знаков обслуживания) и логотипов объектов, определяющих место проведения выставок.</t>
  </si>
  <si>
    <t>Если представленные рекламные материалы, анонсирующие проведение выставок, не соответствуют вышеуказанному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</si>
  <si>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t>Рекламные материалы в виде анонсов должны содержать: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</si>
  <si>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обязательным.</t>
  </si>
  <si>
    <t xml:space="preserve"> - информацию о месте и времени проведения мероприятия;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</si>
  <si>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характера.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</si>
  <si>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</si>
  <si>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Рекламные материалы в виде анонсов могут содержать: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</si>
  <si>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</si>
  <si>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- информацию о мероприятии, в том числе о его участниках, стоимости входных билетов, а также иную справочную информацию о мероприятии;</t>
  </si>
  <si>
    <t xml:space="preserve"> - в рекламе кинопоказов должна быть указана информация о месте (местах) и дате (датах) проведения кинопоказа.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скидки за сумму заказа для иностранных торговых марок.</t>
  </si>
  <si>
    <t>Реклама кинопоказов может содержать информацию о партнерах по организации кинопоказов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кинопоказе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</si>
  <si>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r>
      <rPr>
        <sz val="11"/>
        <rFont val="Arial Cyr"/>
        <family val="0"/>
      </rPr>
      <t xml:space="preserve">      8. </t>
    </r>
    <r>
      <rPr>
        <b/>
        <sz val="11"/>
        <rFont val="Arial Cyr"/>
        <family val="0"/>
      </rPr>
      <t>Сезонные коэффициенты:</t>
    </r>
  </si>
  <si>
    <t>при размещении рекламы иностранных торговых марок, оплата за которую осуществляется в иностранной валюте (нерезидентский)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</si>
  <si>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 (резидентский)</t>
  </si>
  <si>
    <t xml:space="preserve"> 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</si>
  <si>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t>Кросс-коэффициент для рекламных материалов субъектов торговли и операторов мобильной связи</t>
  </si>
  <si>
    <t>3 и более</t>
  </si>
  <si>
    <t>Кросс-коэффициент не применяется:
     1. при размещении рекламной информации, анонсирующей культурные, музыкальные и спортивные мероприятия;    
     2. при размещении рекламной информации о деятельности белорусских организаций розничной торговли и реализуемых ими товарах собственного производства;
     3. при размещении рекламной информации, анонсирующей проведение выставок при соблюдении следующих условий:</t>
  </si>
  <si>
    <t xml:space="preserve">       Расчет стоимости услуг на  размещение рекламных материалов, не соответствующих вышеуказанным требованиям, осуществляется на условиях размещения рекламных материалов товаров, работ, услуг. </t>
  </si>
  <si>
    <r>
      <t xml:space="preserve">7. При анонсировании </t>
    </r>
    <r>
      <rPr>
        <b/>
        <sz val="10"/>
        <rFont val="Arial Cyr"/>
        <family val="0"/>
      </rPr>
      <t>кинопоказов</t>
    </r>
    <r>
      <rPr>
        <sz val="10"/>
        <rFont val="Arial Cyr"/>
        <family val="0"/>
      </rPr>
      <t xml:space="preserve"> применяются скидки, исходя из величины суммарного бюджета (net) рекламной кампании  для размещения рекламы товаров (работ, услуг), производимых на территории Республики Беларусь (от 60% в зависимости отвеличины бюджета), в случае соблюдения следующих требований:</t>
    </r>
  </si>
  <si>
    <t xml:space="preserve">      Для рекламных материалов, размещаемых со скидкой 80% и более, понижающий сезонный коэффициент не применяется (за исключением заявленного рекламного бюджета).</t>
  </si>
  <si>
    <t xml:space="preserve">       - Для рекламных материалов, размещаемых со скидкой 80% (кроме анонсов) и более (за исключением заявленного рекламного бюджета).</t>
  </si>
  <si>
    <t>1.2. При размещении рекламы товаров (работ, услуг), производимых на территории Республики Беларусь, независимо от формы собственности:</t>
  </si>
  <si>
    <r>
      <t xml:space="preserve">      9. </t>
    </r>
    <r>
      <rPr>
        <b/>
        <sz val="11"/>
        <rFont val="Arial Cyr"/>
        <family val="2"/>
      </rPr>
      <t>Специальная скидка рекламному агентству - 15%</t>
    </r>
  </si>
  <si>
    <t xml:space="preserve">       Специальная скидка рекламному агентству не применяется:</t>
  </si>
  <si>
    <r>
      <t xml:space="preserve">     6.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спортивных и культурных мероприятий (за исключением кинопоказа и выставок) - скидка </t>
    </r>
    <r>
      <rPr>
        <b/>
        <sz val="11"/>
        <rFont val="Arial Cyr"/>
        <family val="0"/>
      </rPr>
      <t>80%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</si>
</sst>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-* #,##0.00_-;\-* #,##0.00_-;_-* &quot;-&quot;??_-;_-@_-"/>
    <numFmt numFmtId="170" formatCode="yyyy\-mm\-dd"/>
    <numFmt numFmtId="171" formatCode="[hh]:mm:ss"/>
    <numFmt numFmtId="172" formatCode="[ss]"/>
    <numFmt numFmtId="173" formatCode="_-* #,##0&quot;$&quot;_-;\-* #,##0&quot;$&quot;_-;_-* &quot;-&quot;&quot;$&quot;_-;_-@_-"/>
    <numFmt numFmtId="174" formatCode="_-* #,##0.00\ _D_M_-;\-* #,##0.00\ _D_M_-;_-* &quot;-&quot;??\ _D_M_-;_-@_-"/>
    <numFmt numFmtId="175" formatCode="_([$€]* #,##0.00_);_([$€]* \(#,##0.00\);_([$€]* &quot;-&quot;??_);_(@_)"/>
    <numFmt numFmtId="176" formatCode="#,##0\ &quot;Pts&quot;;[Red]\-#,##0\ &quot;Pts&quot;"/>
    <numFmt numFmtId="177" formatCode="#,##0&quot;$&quot;;[Red]\-#,##0&quot;$&quot;"/>
    <numFmt numFmtId="178" formatCode="General_)"/>
    <numFmt numFmtId="179" formatCode="#,##0\ &quot;DM&quot;;[Red]\-#,##0\ &quot;DM&quot;"/>
    <numFmt numFmtId="180" formatCode="_-* #,##0\ &quot;DM&quot;_-;\-* #,##0\ &quot;DM&quot;_-;_-* &quot;-&quot;\ &quot;DM&quot;_-;_-@_-"/>
    <numFmt numFmtId="181" formatCode="#,##0&quot; DM&quot;;[Red]\-#,##0&quot; DM&quot;"/>
    <numFmt numFmtId="182" formatCode="_-* #,##0&quot;?.&quot;_-;\-* #,##0&quot;?.&quot;_-;_-* &quot;-&quot;&quot;?.&quot;_-;_-@_-"/>
    <numFmt numFmtId="183" formatCode="_-* #,##0&quot;ð.&quot;_-;\-* #,##0&quot;ð.&quot;_-;_-* &quot;-&quot;&quot;ð.&quot;_-;_-@_-"/>
    <numFmt numFmtId="184" formatCode="_-* #,##0.00\ &quot;DM&quot;_-;\-* #,##0.00\ &quot;DM&quot;_-;_-* &quot;-&quot;??\ &quot;DM&quot;_-;_-@_-"/>
    <numFmt numFmtId="185" formatCode="#,##0.00&quot; DM&quot;;[Red]\-#,##0.00&quot; DM&quot;"/>
    <numFmt numFmtId="186" formatCode="#,##0.00\ &quot;DM&quot;;[Red]\-#,##0.00\ &quot;DM&quot;"/>
    <numFmt numFmtId="187" formatCode="_-* #,##0.00&quot;?.&quot;_-;\-* #,##0.00&quot;?.&quot;_-;_-* &quot;-&quot;??&quot;?.&quot;_-;_-@_-"/>
    <numFmt numFmtId="188" formatCode="_-* #,##0.00&quot;ð.&quot;_-;\-* #,##0.00&quot;ð.&quot;_-;_-* &quot;-&quot;??&quot;ð.&quot;_-;_-@_-"/>
    <numFmt numFmtId="189" formatCode="[$$-409]#,##0"/>
    <numFmt numFmtId="190" formatCode="[$$-409]#,##0.00"/>
    <numFmt numFmtId="191" formatCode="#,##0.0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.000_р_."/>
    <numFmt numFmtId="195" formatCode="_(* #,##0_);_(* \(#,##0\);_(* &quot;-&quot;??_);_(@_)"/>
    <numFmt numFmtId="196" formatCode="0.0%"/>
    <numFmt numFmtId="197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Arial Cyr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7"/>
      <name val="Arial"/>
      <family val="2"/>
    </font>
    <font>
      <b/>
      <sz val="14"/>
      <name val="Arial"/>
      <family val="2"/>
    </font>
    <font>
      <sz val="13"/>
      <color indexed="63"/>
      <name val="Arial"/>
      <family val="2"/>
    </font>
    <font>
      <sz val="8"/>
      <name val="Arial Cyr"/>
      <family val="2"/>
    </font>
    <font>
      <i/>
      <sz val="8"/>
      <name val="Arial Cyr"/>
      <family val="0"/>
    </font>
    <font>
      <sz val="10"/>
      <color theme="1"/>
      <name val="Arial Cyr"/>
      <family val="2"/>
    </font>
    <font>
      <sz val="13"/>
      <color rgb="FF333333"/>
      <name val="Arial"/>
      <family val="2"/>
    </font>
    <font>
      <sz val="10"/>
      <color rgb="FFFF0000"/>
      <name val="Arial Cyr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1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" fontId="0" fillId="0" borderId="0">
      <alignment horizontal="center"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49" fontId="28" fillId="2" borderId="1" applyProtection="0">
      <alignment horizontal="left" vertical="top"/>
    </xf>
    <xf numFmtId="49" fontId="28" fillId="2" borderId="1" applyProtection="0">
      <alignment horizontal="center" vertical="top"/>
    </xf>
    <xf numFmtId="49" fontId="28" fillId="3" borderId="2" applyProtection="0">
      <alignment horizontal="left" vertical="top"/>
    </xf>
    <xf numFmtId="170" fontId="28" fillId="3" borderId="2" applyProtection="0">
      <alignment horizontal="left" vertical="top"/>
    </xf>
    <xf numFmtId="171" fontId="28" fillId="3" borderId="2" applyProtection="0">
      <alignment horizontal="right" vertical="top"/>
    </xf>
    <xf numFmtId="0" fontId="28" fillId="3" borderId="2" applyNumberFormat="0" applyProtection="0">
      <alignment horizontal="right" vertical="top"/>
    </xf>
    <xf numFmtId="172" fontId="28" fillId="3" borderId="2" applyProtection="0">
      <alignment horizontal="right" vertical="top"/>
    </xf>
    <xf numFmtId="4" fontId="28" fillId="3" borderId="2" applyProtection="0">
      <alignment horizontal="right" vertical="top"/>
    </xf>
    <xf numFmtId="49" fontId="28" fillId="4" borderId="2" applyProtection="0">
      <alignment horizontal="left" vertical="top"/>
    </xf>
    <xf numFmtId="170" fontId="28" fillId="4" borderId="2" applyProtection="0">
      <alignment horizontal="left" vertical="top"/>
    </xf>
    <xf numFmtId="171" fontId="28" fillId="4" borderId="2" applyProtection="0">
      <alignment horizontal="right" vertical="top"/>
    </xf>
    <xf numFmtId="49" fontId="28" fillId="2" borderId="3" applyProtection="0">
      <alignment horizontal="left" vertical="top"/>
    </xf>
    <xf numFmtId="0" fontId="29" fillId="0" borderId="0">
      <alignment/>
      <protection/>
    </xf>
    <xf numFmtId="0" fontId="28" fillId="4" borderId="2" applyNumberFormat="0" applyProtection="0">
      <alignment horizontal="right" vertical="top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172" fontId="28" fillId="4" borderId="2" applyProtection="0">
      <alignment horizontal="right" vertical="top"/>
    </xf>
    <xf numFmtId="4" fontId="28" fillId="4" borderId="2" applyProtection="0">
      <alignment horizontal="right" vertical="top"/>
    </xf>
    <xf numFmtId="49" fontId="28" fillId="4" borderId="2" applyProtection="0">
      <alignment horizontal="right" vertical="top"/>
    </xf>
    <xf numFmtId="49" fontId="28" fillId="3" borderId="2" applyProtection="0">
      <alignment horizontal="right" vertical="top"/>
    </xf>
    <xf numFmtId="49" fontId="30" fillId="2" borderId="3" applyProtection="0">
      <alignment horizontal="left" vertical="top"/>
    </xf>
    <xf numFmtId="49" fontId="28" fillId="2" borderId="4" applyProtection="0">
      <alignment horizontal="left" vertical="top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49" fontId="28" fillId="2" borderId="5" applyProtection="0">
      <alignment horizontal="left" vertical="top" wrapText="1"/>
    </xf>
    <xf numFmtId="49" fontId="28" fillId="2" borderId="6" applyProtection="0">
      <alignment horizontal="left" vertical="top" wrapText="1"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49" fontId="28" fillId="2" borderId="7" applyProtection="0">
      <alignment horizontal="left" vertical="top"/>
    </xf>
    <xf numFmtId="49" fontId="30" fillId="2" borderId="7" applyProtection="0">
      <alignment horizontal="left" vertical="top"/>
    </xf>
    <xf numFmtId="49" fontId="31" fillId="2" borderId="1" applyProtection="0">
      <alignment horizontal="left" vertical="top"/>
    </xf>
    <xf numFmtId="0" fontId="32" fillId="2" borderId="8" applyNumberFormat="0" applyFont="0" applyBorder="0" applyAlignment="0" applyProtection="0"/>
    <xf numFmtId="169" fontId="0" fillId="0" borderId="0" applyFont="0" applyFill="0" applyBorder="0" applyAlignment="0" applyProtection="0"/>
    <xf numFmtId="0" fontId="0" fillId="19" borderId="9">
      <alignment horizontal="centerContinuous"/>
      <protection/>
    </xf>
    <xf numFmtId="0" fontId="0" fillId="20" borderId="9">
      <alignment horizontal="centerContinuous"/>
      <protection/>
    </xf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21" borderId="9">
      <alignment horizontal="centerContinuous"/>
      <protection/>
    </xf>
    <xf numFmtId="38" fontId="33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38" fontId="21" fillId="22" borderId="0" applyNumberFormat="0" applyBorder="0" applyAlignment="0" applyProtection="0"/>
    <xf numFmtId="10" fontId="21" fillId="22" borderId="1" applyNumberFormat="0" applyBorder="0" applyAlignment="0" applyProtection="0"/>
    <xf numFmtId="0" fontId="0" fillId="23" borderId="9">
      <alignment horizontal="centerContinuous"/>
      <protection/>
    </xf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0" fillId="0" borderId="0">
      <alignment/>
      <protection/>
    </xf>
    <xf numFmtId="177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34" fillId="0" borderId="0" applyFont="0" applyFill="0" applyProtection="0">
      <alignment/>
    </xf>
    <xf numFmtId="0" fontId="0" fillId="24" borderId="9">
      <alignment horizontal="centerContinuous"/>
      <protection/>
    </xf>
    <xf numFmtId="0" fontId="24" fillId="0" borderId="0">
      <alignment/>
      <protection/>
    </xf>
    <xf numFmtId="0" fontId="0" fillId="0" borderId="0">
      <alignment/>
      <protection/>
    </xf>
    <xf numFmtId="178" fontId="35" fillId="0" borderId="1">
      <alignment/>
      <protection/>
    </xf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4" fillId="0" borderId="0" applyFont="0" applyFill="0" applyProtection="0">
      <alignment/>
    </xf>
    <xf numFmtId="181" fontId="34" fillId="0" borderId="0" applyFont="0" applyFill="0" applyProtection="0">
      <alignment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4" fillId="0" borderId="0" applyFont="0" applyFill="0" applyProtection="0">
      <alignment/>
    </xf>
    <xf numFmtId="181" fontId="34" fillId="0" borderId="0" applyFont="0" applyFill="0" applyProtection="0">
      <alignment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4" fillId="0" borderId="0" applyFont="0" applyFill="0" applyProtection="0">
      <alignment/>
    </xf>
    <xf numFmtId="185" fontId="34" fillId="0" borderId="0" applyFont="0" applyFill="0" applyProtection="0">
      <alignment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4" fillId="0" borderId="0" applyFont="0" applyFill="0" applyProtection="0">
      <alignment/>
    </xf>
    <xf numFmtId="185" fontId="34" fillId="0" borderId="0" applyFont="0" applyFill="0" applyProtection="0">
      <alignment/>
    </xf>
    <xf numFmtId="0" fontId="0" fillId="25" borderId="9">
      <alignment horizontal="centerContinuous"/>
      <protection/>
    </xf>
    <xf numFmtId="0" fontId="2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189" fontId="23" fillId="29" borderId="1">
      <alignment horizontal="center" vertical="center"/>
      <protection/>
    </xf>
    <xf numFmtId="0" fontId="4" fillId="10" borderId="10" applyNumberFormat="0" applyAlignment="0" applyProtection="0"/>
    <xf numFmtId="0" fontId="5" fillId="2" borderId="11" applyNumberFormat="0" applyAlignment="0" applyProtection="0"/>
    <xf numFmtId="0" fontId="36" fillId="30" borderId="0">
      <alignment/>
      <protection/>
    </xf>
    <xf numFmtId="0" fontId="6" fillId="2" borderId="10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1">
      <alignment vertical="center"/>
      <protection/>
    </xf>
    <xf numFmtId="0" fontId="38" fillId="0" borderId="0">
      <alignment horizontal="centerContinuous" vertical="center"/>
      <protection/>
    </xf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3" fontId="39" fillId="0" borderId="0">
      <alignment vertical="center"/>
      <protection/>
    </xf>
    <xf numFmtId="0" fontId="1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1" fillId="31" borderId="16" applyNumberFormat="0" applyAlignment="0" applyProtection="0"/>
    <xf numFmtId="0" fontId="41" fillId="0" borderId="0">
      <alignment vertical="center"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9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0" fillId="0" borderId="1">
      <alignment vertical="center"/>
      <protection/>
    </xf>
    <xf numFmtId="0" fontId="17" fillId="0" borderId="18" applyNumberFormat="0" applyFill="0" applyAlignment="0" applyProtection="0"/>
    <xf numFmtId="3" fontId="0" fillId="0" borderId="1">
      <alignment vertical="center"/>
      <protection/>
    </xf>
    <xf numFmtId="10" fontId="0" fillId="0" borderId="1">
      <alignment vertical="center"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192" fontId="3" fillId="0" borderId="0" applyFont="0" applyFill="0" applyBorder="0" applyAlignment="0" applyProtection="0"/>
    <xf numFmtId="3" fontId="42" fillId="0" borderId="1" applyFont="0" applyFill="0" applyBorder="0" applyAlignment="0" applyProtection="0"/>
    <xf numFmtId="193" fontId="3" fillId="0" borderId="0" applyFont="0" applyFill="0" applyBorder="0" applyAlignment="0" applyProtection="0"/>
    <xf numFmtId="0" fontId="32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26" borderId="0" applyAlignment="0">
      <protection/>
    </xf>
    <xf numFmtId="3" fontId="23" fillId="29" borderId="1">
      <alignment horizontal="center" vertical="center"/>
      <protection/>
    </xf>
  </cellStyleXfs>
  <cellXfs count="207">
    <xf numFmtId="0" fontId="0" fillId="0" borderId="0" xfId="0" applyAlignment="1">
      <alignment/>
    </xf>
    <xf numFmtId="0" fontId="45" fillId="0" borderId="0" xfId="412" applyFont="1" applyFill="1" applyAlignment="1">
      <alignment vertical="center"/>
      <protection/>
    </xf>
    <xf numFmtId="0" fontId="23" fillId="0" borderId="19" xfId="430" applyFont="1" applyFill="1" applyBorder="1" applyAlignment="1">
      <alignment horizontal="center" vertical="center" wrapText="1"/>
      <protection/>
    </xf>
    <xf numFmtId="0" fontId="23" fillId="0" borderId="20" xfId="430" applyFont="1" applyFill="1" applyBorder="1" applyAlignment="1">
      <alignment horizontal="center" vertical="center" wrapText="1"/>
      <protection/>
    </xf>
    <xf numFmtId="168" fontId="22" fillId="0" borderId="21" xfId="427" applyNumberFormat="1" applyFont="1" applyFill="1" applyBorder="1" applyAlignment="1">
      <alignment horizontal="center" vertical="center" wrapText="1"/>
      <protection/>
    </xf>
    <xf numFmtId="168" fontId="22" fillId="0" borderId="21" xfId="426" applyNumberFormat="1" applyFont="1" applyFill="1" applyBorder="1" applyAlignment="1">
      <alignment horizontal="center" vertical="center" wrapText="1"/>
      <protection/>
    </xf>
    <xf numFmtId="168" fontId="22" fillId="0" borderId="22" xfId="426" applyNumberFormat="1" applyFont="1" applyFill="1" applyBorder="1" applyAlignment="1">
      <alignment horizontal="center" vertical="center" wrapText="1"/>
      <protection/>
    </xf>
    <xf numFmtId="20" fontId="44" fillId="0" borderId="23" xfId="430" applyNumberFormat="1" applyFont="1" applyFill="1" applyBorder="1" applyAlignment="1">
      <alignment horizontal="center" vertical="center"/>
      <protection/>
    </xf>
    <xf numFmtId="0" fontId="44" fillId="0" borderId="1" xfId="430" applyFont="1" applyFill="1" applyBorder="1" applyAlignment="1">
      <alignment vertical="center" wrapText="1"/>
      <protection/>
    </xf>
    <xf numFmtId="4" fontId="25" fillId="0" borderId="7" xfId="430" applyNumberFormat="1" applyFont="1" applyFill="1" applyBorder="1" applyAlignment="1">
      <alignment horizontal="center" vertical="center"/>
      <protection/>
    </xf>
    <xf numFmtId="3" fontId="25" fillId="0" borderId="24" xfId="457" applyNumberFormat="1" applyFont="1" applyFill="1" applyBorder="1" applyAlignment="1">
      <alignment horizontal="center"/>
    </xf>
    <xf numFmtId="0" fontId="25" fillId="0" borderId="1" xfId="42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20" fontId="44" fillId="0" borderId="0" xfId="430" applyNumberFormat="1" applyFont="1" applyFill="1" applyBorder="1" applyAlignment="1">
      <alignment horizontal="center" vertical="center"/>
      <protection/>
    </xf>
    <xf numFmtId="0" fontId="44" fillId="0" borderId="0" xfId="430" applyFont="1" applyFill="1" applyBorder="1" applyAlignment="1">
      <alignment vertical="center" wrapText="1"/>
      <protection/>
    </xf>
    <xf numFmtId="0" fontId="25" fillId="0" borderId="0" xfId="430" applyFont="1" applyFill="1" applyBorder="1" applyAlignment="1">
      <alignment horizontal="center" vertical="center"/>
      <protection/>
    </xf>
    <xf numFmtId="194" fontId="25" fillId="0" borderId="0" xfId="426" applyNumberFormat="1" applyFont="1" applyFill="1" applyBorder="1" applyAlignment="1">
      <alignment horizontal="center"/>
      <protection/>
    </xf>
    <xf numFmtId="194" fontId="25" fillId="0" borderId="0" xfId="457" applyNumberFormat="1" applyFont="1" applyFill="1" applyBorder="1" applyAlignment="1">
      <alignment horizontal="center"/>
    </xf>
    <xf numFmtId="20" fontId="44" fillId="0" borderId="25" xfId="430" applyNumberFormat="1" applyFont="1" applyFill="1" applyBorder="1" applyAlignment="1">
      <alignment horizontal="center" vertical="center"/>
      <protection/>
    </xf>
    <xf numFmtId="0" fontId="44" fillId="0" borderId="26" xfId="430" applyFont="1" applyFill="1" applyBorder="1" applyAlignment="1">
      <alignment vertical="center" wrapText="1"/>
      <protection/>
    </xf>
    <xf numFmtId="4" fontId="25" fillId="0" borderId="27" xfId="430" applyNumberFormat="1" applyFont="1" applyFill="1" applyBorder="1" applyAlignment="1">
      <alignment horizontal="center" vertical="center"/>
      <protection/>
    </xf>
    <xf numFmtId="0" fontId="25" fillId="0" borderId="26" xfId="426" applyFont="1" applyFill="1" applyBorder="1" applyAlignment="1">
      <alignment horizontal="center"/>
      <protection/>
    </xf>
    <xf numFmtId="3" fontId="25" fillId="0" borderId="28" xfId="457" applyNumberFormat="1" applyFont="1" applyFill="1" applyBorder="1" applyAlignment="1">
      <alignment horizontal="center"/>
    </xf>
    <xf numFmtId="20" fontId="44" fillId="0" borderId="29" xfId="430" applyNumberFormat="1" applyFont="1" applyFill="1" applyBorder="1" applyAlignment="1">
      <alignment horizontal="center" vertical="center"/>
      <protection/>
    </xf>
    <xf numFmtId="0" fontId="44" fillId="0" borderId="7" xfId="430" applyFont="1" applyFill="1" applyBorder="1" applyAlignment="1">
      <alignment vertical="center" wrapText="1"/>
      <protection/>
    </xf>
    <xf numFmtId="1" fontId="25" fillId="0" borderId="7" xfId="426" applyNumberFormat="1" applyFont="1" applyFill="1" applyBorder="1" applyAlignment="1">
      <alignment horizontal="center"/>
      <protection/>
    </xf>
    <xf numFmtId="3" fontId="25" fillId="0" borderId="30" xfId="457" applyNumberFormat="1" applyFont="1" applyFill="1" applyBorder="1" applyAlignment="1">
      <alignment horizontal="center"/>
    </xf>
    <xf numFmtId="4" fontId="25" fillId="0" borderId="1" xfId="430" applyNumberFormat="1" applyFont="1" applyFill="1" applyBorder="1" applyAlignment="1">
      <alignment horizontal="center" vertical="center"/>
      <protection/>
    </xf>
    <xf numFmtId="0" fontId="25" fillId="0" borderId="7" xfId="426" applyFont="1" applyFill="1" applyBorder="1" applyAlignment="1">
      <alignment horizontal="center"/>
      <protection/>
    </xf>
    <xf numFmtId="0" fontId="3" fillId="0" borderId="0" xfId="428" applyFont="1" applyFill="1" applyBorder="1" applyAlignment="1">
      <alignment horizontal="center" vertical="center" wrapText="1"/>
      <protection/>
    </xf>
    <xf numFmtId="0" fontId="21" fillId="0" borderId="0" xfId="432" applyFont="1" applyFill="1" applyBorder="1">
      <alignment horizontal="left"/>
      <protection/>
    </xf>
    <xf numFmtId="0" fontId="21" fillId="0" borderId="0" xfId="433" applyFont="1" applyFill="1" applyBorder="1">
      <alignment horizontal="left"/>
      <protection/>
    </xf>
    <xf numFmtId="0" fontId="3" fillId="0" borderId="0" xfId="413" applyFont="1" applyFill="1" applyBorder="1">
      <alignment/>
      <protection/>
    </xf>
    <xf numFmtId="195" fontId="23" fillId="0" borderId="22" xfId="457" applyNumberFormat="1" applyFont="1" applyFill="1" applyBorder="1" applyAlignment="1">
      <alignment horizontal="center"/>
    </xf>
    <xf numFmtId="0" fontId="23" fillId="0" borderId="22" xfId="413" applyFont="1" applyFill="1" applyBorder="1" applyAlignment="1">
      <alignment horizontal="center"/>
      <protection/>
    </xf>
    <xf numFmtId="195" fontId="23" fillId="0" borderId="21" xfId="457" applyNumberFormat="1" applyFont="1" applyFill="1" applyBorder="1" applyAlignment="1">
      <alignment horizontal="center"/>
    </xf>
    <xf numFmtId="0" fontId="23" fillId="0" borderId="0" xfId="423" applyFont="1" applyFill="1" applyBorder="1">
      <alignment/>
      <protection/>
    </xf>
    <xf numFmtId="195" fontId="23" fillId="0" borderId="31" xfId="457" applyNumberFormat="1" applyFont="1" applyFill="1" applyBorder="1" applyAlignment="1">
      <alignment/>
    </xf>
    <xf numFmtId="9" fontId="23" fillId="0" borderId="32" xfId="413" applyNumberFormat="1" applyFont="1" applyFill="1" applyBorder="1" applyAlignment="1">
      <alignment horizontal="center"/>
      <protection/>
    </xf>
    <xf numFmtId="9" fontId="23" fillId="0" borderId="0" xfId="423" applyNumberFormat="1" applyFont="1" applyFill="1" applyBorder="1">
      <alignment/>
      <protection/>
    </xf>
    <xf numFmtId="195" fontId="23" fillId="0" borderId="33" xfId="457" applyNumberFormat="1" applyFont="1" applyFill="1" applyBorder="1" applyAlignment="1">
      <alignment/>
    </xf>
    <xf numFmtId="195" fontId="23" fillId="0" borderId="34" xfId="457" applyNumberFormat="1" applyFont="1" applyFill="1" applyBorder="1" applyAlignment="1">
      <alignment/>
    </xf>
    <xf numFmtId="9" fontId="23" fillId="0" borderId="35" xfId="413" applyNumberFormat="1" applyFont="1" applyFill="1" applyBorder="1" applyAlignment="1">
      <alignment horizontal="center"/>
      <protection/>
    </xf>
    <xf numFmtId="195" fontId="23" fillId="0" borderId="0" xfId="457" applyNumberFormat="1" applyFont="1" applyFill="1" applyBorder="1" applyAlignment="1">
      <alignment/>
    </xf>
    <xf numFmtId="9" fontId="3" fillId="0" borderId="0" xfId="413" applyNumberFormat="1" applyFont="1" applyFill="1" applyBorder="1" applyAlignment="1">
      <alignment horizontal="center"/>
      <protection/>
    </xf>
    <xf numFmtId="0" fontId="23" fillId="0" borderId="36" xfId="413" applyFont="1" applyFill="1" applyBorder="1" applyAlignment="1">
      <alignment horizontal="center"/>
      <protection/>
    </xf>
    <xf numFmtId="195" fontId="23" fillId="0" borderId="37" xfId="457" applyNumberFormat="1" applyFont="1" applyFill="1" applyBorder="1" applyAlignment="1">
      <alignment/>
    </xf>
    <xf numFmtId="195" fontId="23" fillId="0" borderId="38" xfId="457" applyNumberFormat="1" applyFont="1" applyFill="1" applyBorder="1" applyAlignment="1">
      <alignment/>
    </xf>
    <xf numFmtId="195" fontId="23" fillId="0" borderId="39" xfId="457" applyNumberFormat="1" applyFont="1" applyFill="1" applyBorder="1" applyAlignment="1">
      <alignment/>
    </xf>
    <xf numFmtId="195" fontId="23" fillId="0" borderId="40" xfId="457" applyNumberFormat="1" applyFont="1" applyFill="1" applyBorder="1" applyAlignment="1">
      <alignment/>
    </xf>
    <xf numFmtId="195" fontId="23" fillId="0" borderId="28" xfId="457" applyNumberFormat="1" applyFont="1" applyFill="1" applyBorder="1" applyAlignment="1">
      <alignment/>
    </xf>
    <xf numFmtId="0" fontId="0" fillId="0" borderId="0" xfId="423" applyFont="1" applyFill="1">
      <alignment/>
      <protection/>
    </xf>
    <xf numFmtId="0" fontId="24" fillId="0" borderId="0" xfId="423" applyFont="1" applyFill="1">
      <alignment/>
      <protection/>
    </xf>
    <xf numFmtId="195" fontId="23" fillId="0" borderId="37" xfId="457" applyNumberFormat="1" applyFont="1" applyFill="1" applyBorder="1" applyAlignment="1">
      <alignment horizontal="center"/>
    </xf>
    <xf numFmtId="195" fontId="23" fillId="0" borderId="37" xfId="413" applyNumberFormat="1" applyFont="1" applyFill="1" applyBorder="1" applyAlignment="1">
      <alignment horizontal="center"/>
      <protection/>
    </xf>
    <xf numFmtId="9" fontId="22" fillId="0" borderId="37" xfId="413" applyNumberFormat="1" applyFont="1" applyFill="1" applyBorder="1" applyAlignment="1">
      <alignment horizontal="center" wrapText="1"/>
      <protection/>
    </xf>
    <xf numFmtId="9" fontId="23" fillId="0" borderId="39" xfId="413" applyNumberFormat="1" applyFont="1" applyFill="1" applyBorder="1" applyAlignment="1">
      <alignment horizontal="center"/>
      <protection/>
    </xf>
    <xf numFmtId="9" fontId="23" fillId="0" borderId="37" xfId="413" applyNumberFormat="1" applyFont="1" applyFill="1" applyBorder="1" applyAlignment="1">
      <alignment horizontal="center"/>
      <protection/>
    </xf>
    <xf numFmtId="9" fontId="23" fillId="0" borderId="34" xfId="413" applyNumberFormat="1" applyFont="1" applyFill="1" applyBorder="1" applyAlignment="1">
      <alignment horizontal="center"/>
      <protection/>
    </xf>
    <xf numFmtId="0" fontId="23" fillId="0" borderId="0" xfId="432" applyFont="1" applyFill="1" applyBorder="1">
      <alignment horizontal="left"/>
      <protection/>
    </xf>
    <xf numFmtId="195" fontId="23" fillId="0" borderId="0" xfId="462" applyNumberFormat="1" applyFont="1" applyFill="1" applyBorder="1" applyAlignment="1">
      <alignment/>
    </xf>
    <xf numFmtId="0" fontId="0" fillId="0" borderId="0" xfId="412" applyFont="1" applyFill="1" applyBorder="1">
      <alignment/>
      <protection/>
    </xf>
    <xf numFmtId="0" fontId="0" fillId="0" borderId="0" xfId="412" applyFont="1" applyFill="1" applyBorder="1" applyAlignment="1">
      <alignment horizontal="justify"/>
      <protection/>
    </xf>
    <xf numFmtId="0" fontId="0" fillId="0" borderId="0" xfId="412">
      <alignment/>
      <protection/>
    </xf>
    <xf numFmtId="0" fontId="3" fillId="0" borderId="0" xfId="413" applyFont="1" applyFill="1">
      <alignment/>
      <protection/>
    </xf>
    <xf numFmtId="0" fontId="22" fillId="0" borderId="0" xfId="412" applyFont="1" applyFill="1" applyBorder="1" applyAlignment="1">
      <alignment horizontal="center" vertical="center" wrapText="1"/>
      <protection/>
    </xf>
    <xf numFmtId="0" fontId="3" fillId="0" borderId="0" xfId="412" applyFont="1" applyFill="1" applyBorder="1" applyAlignment="1">
      <alignment horizontal="justify" vertical="center" wrapText="1"/>
      <protection/>
    </xf>
    <xf numFmtId="0" fontId="3" fillId="0" borderId="0" xfId="412" applyFont="1" applyFill="1" applyBorder="1" applyAlignment="1">
      <alignment horizontal="left" vertical="center" wrapText="1"/>
      <protection/>
    </xf>
    <xf numFmtId="0" fontId="22" fillId="0" borderId="0" xfId="412" applyFont="1" applyFill="1" applyBorder="1" applyAlignment="1">
      <alignment horizontal="center" vertical="center" wrapText="1"/>
      <protection/>
    </xf>
    <xf numFmtId="0" fontId="3" fillId="0" borderId="0" xfId="412" applyFont="1" applyFill="1" applyBorder="1" applyAlignment="1">
      <alignment horizontal="justify" vertical="center" wrapText="1"/>
      <protection/>
    </xf>
    <xf numFmtId="0" fontId="3" fillId="0" borderId="0" xfId="412" applyFont="1" applyFill="1" applyBorder="1" applyAlignment="1">
      <alignment horizontal="center" vertical="center" wrapText="1"/>
      <protection/>
    </xf>
    <xf numFmtId="3" fontId="21" fillId="0" borderId="0" xfId="429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23" fillId="0" borderId="19" xfId="416" applyFont="1" applyFill="1" applyBorder="1" applyAlignment="1">
      <alignment horizontal="center" wrapText="1"/>
      <protection/>
    </xf>
    <xf numFmtId="0" fontId="21" fillId="0" borderId="0" xfId="416" applyFont="1" applyFill="1" applyBorder="1" applyAlignment="1">
      <alignment horizontal="center" vertical="center" wrapText="1"/>
      <protection/>
    </xf>
    <xf numFmtId="0" fontId="0" fillId="0" borderId="41" xfId="416" applyFont="1" applyFill="1" applyBorder="1" applyAlignment="1">
      <alignment horizontal="right" wrapText="1"/>
      <protection/>
    </xf>
    <xf numFmtId="168" fontId="23" fillId="0" borderId="0" xfId="416" applyNumberFormat="1" applyFont="1" applyFill="1" applyBorder="1" applyAlignment="1">
      <alignment horizontal="center" vertical="center" wrapText="1"/>
      <protection/>
    </xf>
    <xf numFmtId="0" fontId="0" fillId="0" borderId="31" xfId="416" applyFont="1" applyFill="1" applyBorder="1" applyAlignment="1">
      <alignment horizontal="right" wrapText="1"/>
      <protection/>
    </xf>
    <xf numFmtId="168" fontId="23" fillId="0" borderId="0" xfId="416" applyNumberFormat="1" applyFont="1" applyFill="1" applyBorder="1" applyAlignment="1">
      <alignment horizontal="center" wrapText="1"/>
      <protection/>
    </xf>
    <xf numFmtId="2" fontId="23" fillId="0" borderId="0" xfId="416" applyNumberFormat="1" applyFont="1" applyFill="1" applyBorder="1" applyAlignment="1">
      <alignment horizontal="center" wrapText="1"/>
      <protection/>
    </xf>
    <xf numFmtId="0" fontId="0" fillId="0" borderId="33" xfId="416" applyFont="1" applyFill="1" applyBorder="1" applyAlignment="1">
      <alignment horizontal="right" wrapText="1"/>
      <protection/>
    </xf>
    <xf numFmtId="0" fontId="59" fillId="0" borderId="0" xfId="413" applyFont="1" applyFill="1" applyBorder="1">
      <alignment/>
      <protection/>
    </xf>
    <xf numFmtId="9" fontId="59" fillId="0" borderId="0" xfId="413" applyNumberFormat="1" applyFont="1" applyFill="1" applyBorder="1">
      <alignment/>
      <protection/>
    </xf>
    <xf numFmtId="196" fontId="59" fillId="0" borderId="0" xfId="413" applyNumberFormat="1" applyFont="1" applyFill="1" applyBorder="1">
      <alignment/>
      <protection/>
    </xf>
    <xf numFmtId="0" fontId="3" fillId="0" borderId="0" xfId="412" applyFont="1" applyFill="1" applyBorder="1" applyAlignment="1">
      <alignment horizontal="justify" vertical="center" wrapText="1"/>
      <protection/>
    </xf>
    <xf numFmtId="0" fontId="3" fillId="34" borderId="0" xfId="413" applyFont="1" applyFill="1" applyBorder="1">
      <alignment/>
      <protection/>
    </xf>
    <xf numFmtId="0" fontId="3" fillId="34" borderId="0" xfId="413" applyFont="1" applyFill="1" applyBorder="1" applyAlignment="1">
      <alignment horizontal="center"/>
      <protection/>
    </xf>
    <xf numFmtId="0" fontId="3" fillId="34" borderId="0" xfId="428" applyFont="1" applyFill="1" applyBorder="1" applyAlignment="1">
      <alignment horizontal="center" vertical="center" wrapText="1"/>
      <protection/>
    </xf>
    <xf numFmtId="0" fontId="47" fillId="34" borderId="0" xfId="432" applyFont="1" applyFill="1" applyAlignment="1">
      <alignment horizontal="left" wrapText="1"/>
      <protection/>
    </xf>
    <xf numFmtId="0" fontId="48" fillId="34" borderId="0" xfId="432" applyFont="1" applyFill="1" applyAlignment="1">
      <alignment horizontal="center" wrapText="1"/>
      <protection/>
    </xf>
    <xf numFmtId="0" fontId="0" fillId="34" borderId="0" xfId="0" applyFont="1" applyFill="1" applyAlignment="1">
      <alignment/>
    </xf>
    <xf numFmtId="1" fontId="46" fillId="34" borderId="0" xfId="430" applyNumberFormat="1" applyFont="1" applyFill="1" applyAlignment="1">
      <alignment horizontal="right" vertical="center"/>
      <protection/>
    </xf>
    <xf numFmtId="0" fontId="45" fillId="34" borderId="0" xfId="412" applyFont="1" applyFill="1" applyAlignment="1">
      <alignment vertical="center"/>
      <protection/>
    </xf>
    <xf numFmtId="20" fontId="44" fillId="0" borderId="42" xfId="430" applyNumberFormat="1" applyFont="1" applyFill="1" applyBorder="1" applyAlignment="1">
      <alignment horizontal="center" vertical="center"/>
      <protection/>
    </xf>
    <xf numFmtId="0" fontId="44" fillId="0" borderId="43" xfId="430" applyFont="1" applyFill="1" applyBorder="1" applyAlignment="1">
      <alignment vertical="center" wrapText="1"/>
      <protection/>
    </xf>
    <xf numFmtId="4" fontId="25" fillId="0" borderId="43" xfId="430" applyNumberFormat="1" applyFont="1" applyFill="1" applyBorder="1" applyAlignment="1">
      <alignment horizontal="center" vertical="center"/>
      <protection/>
    </xf>
    <xf numFmtId="1" fontId="25" fillId="0" borderId="43" xfId="426" applyNumberFormat="1" applyFont="1" applyFill="1" applyBorder="1" applyAlignment="1">
      <alignment horizontal="center"/>
      <protection/>
    </xf>
    <xf numFmtId="3" fontId="25" fillId="0" borderId="44" xfId="457" applyNumberFormat="1" applyFont="1" applyFill="1" applyBorder="1" applyAlignment="1">
      <alignment horizontal="center"/>
    </xf>
    <xf numFmtId="0" fontId="21" fillId="0" borderId="0" xfId="413" applyFont="1" applyAlignment="1">
      <alignment vertical="center"/>
      <protection/>
    </xf>
    <xf numFmtId="3" fontId="23" fillId="0" borderId="39" xfId="457" applyNumberFormat="1" applyFont="1" applyFill="1" applyBorder="1" applyAlignment="1">
      <alignment/>
    </xf>
    <xf numFmtId="3" fontId="23" fillId="0" borderId="37" xfId="457" applyNumberFormat="1" applyFont="1" applyFill="1" applyBorder="1" applyAlignment="1">
      <alignment/>
    </xf>
    <xf numFmtId="3" fontId="23" fillId="0" borderId="34" xfId="457" applyNumberFormat="1" applyFont="1" applyFill="1" applyBorder="1" applyAlignment="1">
      <alignment/>
    </xf>
    <xf numFmtId="0" fontId="22" fillId="0" borderId="0" xfId="412" applyFont="1" applyFill="1" applyBorder="1" applyAlignment="1">
      <alignment horizontal="center" vertical="center" wrapText="1"/>
      <protection/>
    </xf>
    <xf numFmtId="0" fontId="3" fillId="0" borderId="0" xfId="431" applyFont="1" applyFill="1" applyAlignment="1">
      <alignment horizontal="justify" vertical="center" wrapText="1"/>
      <protection/>
    </xf>
    <xf numFmtId="0" fontId="3" fillId="0" borderId="0" xfId="412" applyFont="1" applyFill="1" applyBorder="1" applyAlignment="1">
      <alignment horizontal="justify" vertical="center" wrapText="1"/>
      <protection/>
    </xf>
    <xf numFmtId="0" fontId="43" fillId="34" borderId="19" xfId="428" applyFont="1" applyFill="1" applyBorder="1" applyAlignment="1">
      <alignment horizontal="center" vertical="center" wrapText="1"/>
      <protection/>
    </xf>
    <xf numFmtId="0" fontId="43" fillId="34" borderId="45" xfId="428" applyFont="1" applyFill="1" applyBorder="1" applyAlignment="1">
      <alignment horizontal="center" vertical="center" wrapText="1"/>
      <protection/>
    </xf>
    <xf numFmtId="0" fontId="43" fillId="34" borderId="46" xfId="428" applyFont="1" applyFill="1" applyBorder="1" applyAlignment="1">
      <alignment horizontal="center" vertical="center" wrapText="1"/>
      <protection/>
    </xf>
    <xf numFmtId="0" fontId="43" fillId="34" borderId="47" xfId="428" applyFont="1" applyFill="1" applyBorder="1" applyAlignment="1">
      <alignment horizontal="center" vertical="center" wrapText="1"/>
      <protection/>
    </xf>
    <xf numFmtId="0" fontId="43" fillId="34" borderId="0" xfId="428" applyFont="1" applyFill="1" applyBorder="1" applyAlignment="1">
      <alignment horizontal="center" vertical="center" wrapText="1"/>
      <protection/>
    </xf>
    <xf numFmtId="0" fontId="43" fillId="34" borderId="48" xfId="428" applyFont="1" applyFill="1" applyBorder="1" applyAlignment="1">
      <alignment horizontal="center" vertical="center" wrapText="1"/>
      <protection/>
    </xf>
    <xf numFmtId="0" fontId="43" fillId="34" borderId="49" xfId="428" applyFont="1" applyFill="1" applyBorder="1" applyAlignment="1">
      <alignment horizontal="center" vertical="center" wrapText="1"/>
      <protection/>
    </xf>
    <xf numFmtId="0" fontId="43" fillId="34" borderId="50" xfId="428" applyFont="1" applyFill="1" applyBorder="1" applyAlignment="1">
      <alignment horizontal="center" vertical="center" wrapText="1"/>
      <protection/>
    </xf>
    <xf numFmtId="0" fontId="43" fillId="34" borderId="51" xfId="428" applyFont="1" applyFill="1" applyBorder="1" applyAlignment="1">
      <alignment horizontal="center" vertical="center" wrapText="1"/>
      <protection/>
    </xf>
    <xf numFmtId="0" fontId="43" fillId="0" borderId="52" xfId="430" applyFont="1" applyFill="1" applyBorder="1" applyAlignment="1">
      <alignment horizontal="center" vertical="center"/>
      <protection/>
    </xf>
    <xf numFmtId="0" fontId="43" fillId="0" borderId="53" xfId="430" applyFont="1" applyFill="1" applyBorder="1" applyAlignment="1">
      <alignment horizontal="center" vertical="center"/>
      <protection/>
    </xf>
    <xf numFmtId="0" fontId="43" fillId="0" borderId="54" xfId="430" applyFont="1" applyFill="1" applyBorder="1" applyAlignment="1">
      <alignment horizontal="center" vertical="center"/>
      <protection/>
    </xf>
    <xf numFmtId="0" fontId="43" fillId="0" borderId="49" xfId="430" applyFont="1" applyFill="1" applyBorder="1" applyAlignment="1">
      <alignment horizontal="center" vertical="center"/>
      <protection/>
    </xf>
    <xf numFmtId="0" fontId="43" fillId="0" borderId="50" xfId="430" applyFont="1" applyFill="1" applyBorder="1" applyAlignment="1">
      <alignment horizontal="center" vertical="center"/>
      <protection/>
    </xf>
    <xf numFmtId="0" fontId="43" fillId="0" borderId="51" xfId="430" applyFont="1" applyFill="1" applyBorder="1" applyAlignment="1">
      <alignment horizontal="center" vertical="center"/>
      <protection/>
    </xf>
    <xf numFmtId="0" fontId="43" fillId="0" borderId="21" xfId="430" applyFont="1" applyFill="1" applyBorder="1" applyAlignment="1">
      <alignment horizontal="center" vertical="center"/>
      <protection/>
    </xf>
    <xf numFmtId="0" fontId="43" fillId="0" borderId="55" xfId="430" applyFont="1" applyFill="1" applyBorder="1" applyAlignment="1">
      <alignment horizontal="center" vertical="center"/>
      <protection/>
    </xf>
    <xf numFmtId="0" fontId="43" fillId="0" borderId="36" xfId="430" applyFont="1" applyFill="1" applyBorder="1" applyAlignment="1">
      <alignment horizontal="center" vertical="center"/>
      <protection/>
    </xf>
    <xf numFmtId="0" fontId="55" fillId="0" borderId="0" xfId="412" applyFont="1" applyFill="1" applyBorder="1" applyAlignment="1">
      <alignment horizontal="justify" vertical="center" wrapText="1"/>
      <protection/>
    </xf>
    <xf numFmtId="0" fontId="48" fillId="0" borderId="0" xfId="412" applyFont="1" applyFill="1" applyBorder="1" applyAlignment="1">
      <alignment horizontal="center" vertical="center" wrapText="1"/>
      <protection/>
    </xf>
    <xf numFmtId="0" fontId="21" fillId="0" borderId="0" xfId="423" applyFont="1" applyFill="1" applyBorder="1" applyAlignment="1">
      <alignment horizontal="justify" vertical="center" wrapText="1"/>
      <protection/>
    </xf>
    <xf numFmtId="0" fontId="46" fillId="0" borderId="0" xfId="423" applyFont="1" applyFill="1" applyBorder="1" applyAlignment="1">
      <alignment horizontal="justify" vertical="center" wrapText="1"/>
      <protection/>
    </xf>
    <xf numFmtId="0" fontId="46" fillId="0" borderId="0" xfId="423" applyFont="1" applyFill="1" applyBorder="1" applyAlignment="1">
      <alignment horizontal="left" vertical="center" wrapText="1"/>
      <protection/>
    </xf>
    <xf numFmtId="168" fontId="23" fillId="0" borderId="26" xfId="416" applyNumberFormat="1" applyFont="1" applyFill="1" applyBorder="1" applyAlignment="1">
      <alignment horizontal="center" wrapText="1"/>
      <protection/>
    </xf>
    <xf numFmtId="168" fontId="23" fillId="0" borderId="28" xfId="416" applyNumberFormat="1" applyFont="1" applyFill="1" applyBorder="1" applyAlignment="1">
      <alignment horizontal="center" wrapText="1"/>
      <protection/>
    </xf>
    <xf numFmtId="0" fontId="55" fillId="0" borderId="0" xfId="416" applyFont="1" applyFill="1" applyBorder="1" applyAlignment="1">
      <alignment horizontal="justify" vertical="center" wrapText="1"/>
      <protection/>
    </xf>
    <xf numFmtId="0" fontId="49" fillId="0" borderId="0" xfId="412" applyFont="1" applyFill="1" applyBorder="1" applyAlignment="1">
      <alignment horizontal="left" vertical="center" wrapText="1"/>
      <protection/>
    </xf>
    <xf numFmtId="0" fontId="3" fillId="0" borderId="0" xfId="412" applyFont="1" applyFill="1" applyBorder="1" applyAlignment="1">
      <alignment horizontal="left" vertical="center" wrapText="1"/>
      <protection/>
    </xf>
    <xf numFmtId="2" fontId="23" fillId="0" borderId="1" xfId="416" applyNumberFormat="1" applyFont="1" applyFill="1" applyBorder="1" applyAlignment="1">
      <alignment horizontal="center" wrapText="1"/>
      <protection/>
    </xf>
    <xf numFmtId="2" fontId="23" fillId="0" borderId="24" xfId="416" applyNumberFormat="1" applyFont="1" applyFill="1" applyBorder="1" applyAlignment="1">
      <alignment horizontal="center" wrapText="1"/>
      <protection/>
    </xf>
    <xf numFmtId="168" fontId="23" fillId="0" borderId="1" xfId="416" applyNumberFormat="1" applyFont="1" applyFill="1" applyBorder="1" applyAlignment="1">
      <alignment horizontal="center" wrapText="1"/>
      <protection/>
    </xf>
    <xf numFmtId="168" fontId="23" fillId="0" borderId="24" xfId="416" applyNumberFormat="1" applyFont="1" applyFill="1" applyBorder="1" applyAlignment="1">
      <alignment horizontal="center" wrapText="1"/>
      <protection/>
    </xf>
    <xf numFmtId="0" fontId="50" fillId="0" borderId="0" xfId="416" applyFont="1" applyFill="1" applyBorder="1" applyAlignment="1">
      <alignment horizontal="left" wrapText="1"/>
      <protection/>
    </xf>
    <xf numFmtId="0" fontId="52" fillId="0" borderId="43" xfId="416" applyFont="1" applyFill="1" applyBorder="1" applyAlignment="1">
      <alignment horizontal="center" vertical="center" wrapText="1"/>
      <protection/>
    </xf>
    <xf numFmtId="0" fontId="52" fillId="0" borderId="44" xfId="416" applyFont="1" applyFill="1" applyBorder="1" applyAlignment="1">
      <alignment horizontal="center" vertical="center" wrapText="1"/>
      <protection/>
    </xf>
    <xf numFmtId="0" fontId="23" fillId="0" borderId="43" xfId="416" applyFont="1" applyFill="1" applyBorder="1" applyAlignment="1">
      <alignment horizontal="center" vertical="center" wrapText="1"/>
      <protection/>
    </xf>
    <xf numFmtId="0" fontId="23" fillId="0" borderId="44" xfId="416" applyFont="1" applyFill="1" applyBorder="1" applyAlignment="1">
      <alignment horizontal="center" vertical="center" wrapText="1"/>
      <protection/>
    </xf>
    <xf numFmtId="0" fontId="23" fillId="0" borderId="1" xfId="416" applyFont="1" applyFill="1" applyBorder="1" applyAlignment="1">
      <alignment horizontal="center" wrapText="1"/>
      <protection/>
    </xf>
    <xf numFmtId="0" fontId="23" fillId="0" borderId="24" xfId="416" applyFont="1" applyFill="1" applyBorder="1" applyAlignment="1">
      <alignment horizontal="center" wrapText="1"/>
      <protection/>
    </xf>
    <xf numFmtId="0" fontId="21" fillId="0" borderId="0" xfId="413" applyFont="1" applyAlignment="1">
      <alignment horizontal="justify" vertical="center"/>
      <protection/>
    </xf>
    <xf numFmtId="0" fontId="0" fillId="0" borderId="0" xfId="413" applyFont="1" applyAlignment="1">
      <alignment horizontal="justify" vertical="center"/>
      <protection/>
    </xf>
    <xf numFmtId="197" fontId="21" fillId="0" borderId="0" xfId="413" applyNumberFormat="1" applyFont="1" applyAlignment="1">
      <alignment horizontal="justify" vertical="center"/>
      <protection/>
    </xf>
    <xf numFmtId="0" fontId="21" fillId="0" borderId="0" xfId="413" applyFont="1" applyAlignment="1">
      <alignment vertical="center"/>
      <protection/>
    </xf>
    <xf numFmtId="0" fontId="60" fillId="34" borderId="0" xfId="413" applyFont="1" applyFill="1" applyAlignment="1">
      <alignment horizontal="justify" vertical="center"/>
      <protection/>
    </xf>
    <xf numFmtId="197" fontId="60" fillId="34" borderId="0" xfId="413" applyNumberFormat="1" applyFont="1" applyFill="1" applyAlignment="1">
      <alignment horizontal="justify" vertical="center"/>
      <protection/>
    </xf>
    <xf numFmtId="0" fontId="60" fillId="34" borderId="0" xfId="413" applyFont="1" applyFill="1" applyAlignment="1">
      <alignment vertical="center"/>
      <protection/>
    </xf>
    <xf numFmtId="0" fontId="0" fillId="0" borderId="0" xfId="412" applyFont="1" applyAlignment="1">
      <alignment horizontal="justify" vertical="center"/>
      <protection/>
    </xf>
    <xf numFmtId="0" fontId="46" fillId="0" borderId="0" xfId="428" applyFont="1" applyFill="1" applyBorder="1" applyAlignment="1">
      <alignment horizontal="left" vertical="center" wrapText="1"/>
      <protection/>
    </xf>
    <xf numFmtId="0" fontId="46" fillId="0" borderId="0" xfId="413" applyFont="1" applyFill="1" applyBorder="1" applyAlignment="1">
      <alignment horizontal="justify" vertical="center" wrapText="1"/>
      <protection/>
    </xf>
    <xf numFmtId="0" fontId="49" fillId="0" borderId="0" xfId="416" applyFont="1" applyFill="1" applyBorder="1" applyAlignment="1">
      <alignment horizontal="justify" vertical="center" wrapText="1"/>
      <protection/>
    </xf>
    <xf numFmtId="0" fontId="49" fillId="0" borderId="0" xfId="412" applyFont="1" applyFill="1" applyBorder="1" applyAlignment="1">
      <alignment horizontal="justify" vertical="center" wrapText="1"/>
      <protection/>
    </xf>
    <xf numFmtId="0" fontId="3" fillId="0" borderId="29" xfId="412" applyFont="1" applyFill="1" applyBorder="1" applyAlignment="1">
      <alignment horizontal="center" vertical="center" wrapText="1"/>
      <protection/>
    </xf>
    <xf numFmtId="0" fontId="3" fillId="0" borderId="7" xfId="412" applyFont="1" applyFill="1" applyBorder="1" applyAlignment="1">
      <alignment horizontal="center" vertical="center" wrapText="1"/>
      <protection/>
    </xf>
    <xf numFmtId="0" fontId="22" fillId="0" borderId="7" xfId="412" applyFont="1" applyFill="1" applyBorder="1" applyAlignment="1">
      <alignment horizontal="center" vertical="center" wrapText="1"/>
      <protection/>
    </xf>
    <xf numFmtId="0" fontId="3" fillId="0" borderId="23" xfId="412" applyFont="1" applyFill="1" applyBorder="1" applyAlignment="1">
      <alignment horizontal="center" vertical="center" wrapText="1"/>
      <protection/>
    </xf>
    <xf numFmtId="0" fontId="3" fillId="0" borderId="1" xfId="412" applyFont="1" applyFill="1" applyBorder="1" applyAlignment="1">
      <alignment horizontal="center" vertical="center" wrapText="1"/>
      <protection/>
    </xf>
    <xf numFmtId="0" fontId="22" fillId="0" borderId="1" xfId="412" applyFont="1" applyFill="1" applyBorder="1" applyAlignment="1">
      <alignment horizontal="center" vertical="center" wrapText="1"/>
      <protection/>
    </xf>
    <xf numFmtId="0" fontId="22" fillId="0" borderId="30" xfId="412" applyFont="1" applyFill="1" applyBorder="1" applyAlignment="1">
      <alignment horizontal="center" vertical="center" wrapText="1"/>
      <protection/>
    </xf>
    <xf numFmtId="0" fontId="22" fillId="0" borderId="24" xfId="412" applyFont="1" applyFill="1" applyBorder="1" applyAlignment="1">
      <alignment horizontal="center" vertical="center" wrapText="1"/>
      <protection/>
    </xf>
    <xf numFmtId="0" fontId="3" fillId="0" borderId="25" xfId="412" applyFont="1" applyFill="1" applyBorder="1" applyAlignment="1">
      <alignment horizontal="center" vertical="center" wrapText="1"/>
      <protection/>
    </xf>
    <xf numFmtId="0" fontId="3" fillId="0" borderId="26" xfId="412" applyFont="1" applyFill="1" applyBorder="1" applyAlignment="1">
      <alignment horizontal="center" vertical="center" wrapText="1"/>
      <protection/>
    </xf>
    <xf numFmtId="0" fontId="22" fillId="0" borderId="26" xfId="412" applyFont="1" applyFill="1" applyBorder="1" applyAlignment="1">
      <alignment horizontal="center" vertical="center" wrapText="1"/>
      <protection/>
    </xf>
    <xf numFmtId="168" fontId="22" fillId="0" borderId="26" xfId="412" applyNumberFormat="1" applyFont="1" applyFill="1" applyBorder="1" applyAlignment="1">
      <alignment horizontal="center" vertical="center" wrapText="1"/>
      <protection/>
    </xf>
    <xf numFmtId="168" fontId="22" fillId="0" borderId="28" xfId="412" applyNumberFormat="1" applyFont="1" applyFill="1" applyBorder="1" applyAlignment="1">
      <alignment horizontal="center" vertical="center" wrapText="1"/>
      <protection/>
    </xf>
    <xf numFmtId="0" fontId="22" fillId="0" borderId="52" xfId="412" applyFont="1" applyFill="1" applyBorder="1" applyAlignment="1">
      <alignment horizontal="center" vertical="center" wrapText="1"/>
      <protection/>
    </xf>
    <xf numFmtId="0" fontId="22" fillId="0" borderId="53" xfId="412" applyFont="1" applyFill="1" applyBorder="1" applyAlignment="1">
      <alignment horizontal="center" vertical="center" wrapText="1"/>
      <protection/>
    </xf>
    <xf numFmtId="0" fontId="3" fillId="0" borderId="31" xfId="412" applyFont="1" applyFill="1" applyBorder="1" applyAlignment="1">
      <alignment horizontal="center" vertical="center" wrapText="1"/>
      <protection/>
    </xf>
    <xf numFmtId="0" fontId="3" fillId="0" borderId="5" xfId="412" applyFont="1" applyFill="1" applyBorder="1" applyAlignment="1">
      <alignment horizontal="center" vertical="center" wrapText="1"/>
      <protection/>
    </xf>
    <xf numFmtId="0" fontId="22" fillId="0" borderId="23" xfId="412" applyFont="1" applyFill="1" applyBorder="1" applyAlignment="1">
      <alignment horizontal="center" vertical="center" wrapText="1"/>
      <protection/>
    </xf>
    <xf numFmtId="0" fontId="3" fillId="0" borderId="33" xfId="412" applyFont="1" applyFill="1" applyBorder="1" applyAlignment="1">
      <alignment horizontal="center" vertical="center" wrapText="1"/>
      <protection/>
    </xf>
    <xf numFmtId="0" fontId="3" fillId="0" borderId="56" xfId="412" applyFont="1" applyFill="1" applyBorder="1" applyAlignment="1">
      <alignment horizontal="center" vertical="center" wrapText="1"/>
      <protection/>
    </xf>
    <xf numFmtId="0" fontId="22" fillId="0" borderId="25" xfId="412" applyFont="1" applyFill="1" applyBorder="1" applyAlignment="1">
      <alignment horizontal="center" vertical="center" wrapText="1"/>
      <protection/>
    </xf>
    <xf numFmtId="0" fontId="22" fillId="0" borderId="28" xfId="412" applyFont="1" applyFill="1" applyBorder="1" applyAlignment="1">
      <alignment horizontal="center" vertical="center" wrapText="1"/>
      <protection/>
    </xf>
    <xf numFmtId="0" fontId="22" fillId="0" borderId="54" xfId="412" applyFont="1" applyFill="1" applyBorder="1" applyAlignment="1">
      <alignment horizontal="center" vertical="center" wrapText="1"/>
      <protection/>
    </xf>
    <xf numFmtId="0" fontId="56" fillId="0" borderId="0" xfId="412" applyFont="1" applyFill="1" applyBorder="1" applyAlignment="1">
      <alignment horizontal="justify" vertical="center" wrapText="1"/>
      <protection/>
    </xf>
    <xf numFmtId="0" fontId="22" fillId="0" borderId="21" xfId="412" applyFont="1" applyFill="1" applyBorder="1" applyAlignment="1">
      <alignment horizontal="center" vertical="center" wrapText="1"/>
      <protection/>
    </xf>
    <xf numFmtId="0" fontId="22" fillId="0" borderId="55" xfId="412" applyFont="1" applyFill="1" applyBorder="1" applyAlignment="1">
      <alignment horizontal="center" vertical="center" wrapText="1"/>
      <protection/>
    </xf>
    <xf numFmtId="0" fontId="3" fillId="0" borderId="41" xfId="412" applyFont="1" applyFill="1" applyBorder="1" applyAlignment="1">
      <alignment horizontal="center" vertical="center" wrapText="1"/>
      <protection/>
    </xf>
    <xf numFmtId="0" fontId="3" fillId="0" borderId="57" xfId="412" applyFont="1" applyFill="1" applyBorder="1" applyAlignment="1">
      <alignment horizontal="center" vertical="center" wrapText="1"/>
      <protection/>
    </xf>
    <xf numFmtId="0" fontId="22" fillId="0" borderId="29" xfId="412" applyFont="1" applyFill="1" applyBorder="1" applyAlignment="1">
      <alignment horizontal="center" vertical="center" wrapText="1"/>
      <protection/>
    </xf>
    <xf numFmtId="0" fontId="23" fillId="0" borderId="0" xfId="426" applyFont="1" applyFill="1" applyBorder="1" applyAlignment="1">
      <alignment horizontal="justify" vertical="center" wrapText="1"/>
      <protection/>
    </xf>
    <xf numFmtId="0" fontId="50" fillId="0" borderId="21" xfId="413" applyFont="1" applyFill="1" applyBorder="1" applyAlignment="1">
      <alignment horizontal="center" wrapText="1"/>
      <protection/>
    </xf>
    <xf numFmtId="0" fontId="50" fillId="0" borderId="55" xfId="413" applyFont="1" applyFill="1" applyBorder="1" applyAlignment="1">
      <alignment horizontal="center" wrapText="1"/>
      <protection/>
    </xf>
    <xf numFmtId="0" fontId="50" fillId="0" borderId="36" xfId="413" applyFont="1" applyFill="1" applyBorder="1" applyAlignment="1">
      <alignment horizontal="center" wrapText="1"/>
      <protection/>
    </xf>
    <xf numFmtId="195" fontId="23" fillId="0" borderId="21" xfId="457" applyNumberFormat="1" applyFont="1" applyFill="1" applyBorder="1" applyAlignment="1">
      <alignment horizontal="center" wrapText="1"/>
    </xf>
    <xf numFmtId="195" fontId="23" fillId="0" borderId="36" xfId="457" applyNumberFormat="1" applyFont="1" applyFill="1" applyBorder="1" applyAlignment="1">
      <alignment horizontal="center" wrapText="1"/>
    </xf>
    <xf numFmtId="0" fontId="22" fillId="0" borderId="58" xfId="413" applyFont="1" applyFill="1" applyBorder="1" applyAlignment="1">
      <alignment horizontal="center" wrapText="1"/>
      <protection/>
    </xf>
    <xf numFmtId="0" fontId="22" fillId="0" borderId="34" xfId="413" applyFont="1" applyFill="1" applyBorder="1" applyAlignment="1">
      <alignment horizontal="center" wrapText="1"/>
      <protection/>
    </xf>
    <xf numFmtId="195" fontId="23" fillId="0" borderId="59" xfId="457" applyNumberFormat="1" applyFont="1" applyFill="1" applyBorder="1" applyAlignment="1">
      <alignment horizontal="center"/>
    </xf>
    <xf numFmtId="195" fontId="23" fillId="0" borderId="60" xfId="457" applyNumberFormat="1" applyFont="1" applyFill="1" applyBorder="1" applyAlignment="1">
      <alignment horizontal="center"/>
    </xf>
    <xf numFmtId="195" fontId="23" fillId="0" borderId="52" xfId="457" applyNumberFormat="1" applyFont="1" applyFill="1" applyBorder="1" applyAlignment="1">
      <alignment horizontal="center"/>
    </xf>
    <xf numFmtId="195" fontId="23" fillId="0" borderId="54" xfId="457" applyNumberFormat="1" applyFont="1" applyFill="1" applyBorder="1" applyAlignment="1">
      <alignment horizontal="center"/>
    </xf>
    <xf numFmtId="0" fontId="47" fillId="34" borderId="0" xfId="432" applyFont="1" applyFill="1" applyAlignment="1">
      <alignment horizontal="left" wrapText="1"/>
      <protection/>
    </xf>
    <xf numFmtId="0" fontId="48" fillId="34" borderId="0" xfId="432" applyFont="1" applyFill="1" applyAlignment="1">
      <alignment horizontal="center" vertical="center" wrapText="1"/>
      <protection/>
    </xf>
    <xf numFmtId="0" fontId="49" fillId="0" borderId="0" xfId="432" applyFont="1" applyFill="1" applyAlignment="1">
      <alignment horizontal="left" wrapText="1"/>
      <protection/>
    </xf>
    <xf numFmtId="0" fontId="22" fillId="0" borderId="0" xfId="433" applyFont="1" applyFill="1" applyBorder="1" applyAlignment="1">
      <alignment horizontal="justify" vertical="center" wrapText="1"/>
      <protection/>
    </xf>
    <xf numFmtId="0" fontId="3" fillId="0" borderId="0" xfId="433" applyFont="1" applyFill="1" applyBorder="1" applyAlignment="1">
      <alignment horizontal="justify" vertical="center" wrapText="1"/>
      <protection/>
    </xf>
    <xf numFmtId="0" fontId="3" fillId="0" borderId="0" xfId="423" applyFont="1" applyFill="1" applyBorder="1" applyAlignment="1">
      <alignment horizontal="justify" vertical="center" wrapText="1"/>
      <protection/>
    </xf>
    <xf numFmtId="0" fontId="0" fillId="0" borderId="0" xfId="412" applyFont="1" applyAlignment="1">
      <alignment horizontal="justify" wrapText="1"/>
      <protection/>
    </xf>
    <xf numFmtId="0" fontId="0" fillId="0" borderId="0" xfId="412" applyFont="1">
      <alignment/>
      <protection/>
    </xf>
    <xf numFmtId="0" fontId="53" fillId="34" borderId="0" xfId="428" applyFont="1" applyFill="1" applyBorder="1" applyAlignment="1">
      <alignment horizontal="center" vertical="center" wrapText="1"/>
      <protection/>
    </xf>
    <xf numFmtId="0" fontId="23" fillId="0" borderId="0" xfId="413" applyFont="1" applyFill="1" applyBorder="1" applyAlignment="1" applyProtection="1">
      <alignment horizontal="center"/>
      <protection hidden="1"/>
    </xf>
  </cellXfs>
  <cellStyles count="452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2 3" xfId="413"/>
    <cellStyle name="Обычный 3" xfId="414"/>
    <cellStyle name="Обычный 3 2" xfId="415"/>
    <cellStyle name="Обычный 3 2 2" xfId="416"/>
    <cellStyle name="Обычный 3 3" xfId="417"/>
    <cellStyle name="Обычный 4" xfId="418"/>
    <cellStyle name="Обычный 4 2" xfId="419"/>
    <cellStyle name="Обычный 5" xfId="420"/>
    <cellStyle name="Обычный 6" xfId="421"/>
    <cellStyle name="Обычный 7" xfId="422"/>
    <cellStyle name="Обычный 7 2" xfId="423"/>
    <cellStyle name="Обычный 8" xfId="424"/>
    <cellStyle name="Обычный 9" xfId="425"/>
    <cellStyle name="Обычный_PRICE_~1" xfId="426"/>
    <cellStyle name="Обычный_PRICE_~1 2" xfId="427"/>
    <cellStyle name="Обычный_Книга1" xfId="428"/>
    <cellStyle name="Обычный_ОНТ июнь  2004г" xfId="429"/>
    <cellStyle name="Обычный_ПРОЕКТ Тарифов ПНТ (валюта,руб)" xfId="430"/>
    <cellStyle name="Обычный_ТАРИФЫ  СТВ с 01.04.2005г." xfId="431"/>
    <cellStyle name="Обычный_ТАРИФЫ-ЛАД" xfId="432"/>
    <cellStyle name="Обычный_ТАРИФЫ-ЛАД 2" xfId="433"/>
    <cellStyle name="Параметры автоформата" xfId="434"/>
    <cellStyle name="Плохой" xfId="435"/>
    <cellStyle name="Пояснение" xfId="436"/>
    <cellStyle name="Примечание" xfId="437"/>
    <cellStyle name="Percent" xfId="438"/>
    <cellStyle name="Процентный 2" xfId="439"/>
    <cellStyle name="Процентный 2 2" xfId="440"/>
    <cellStyle name="Процентный 3" xfId="441"/>
    <cellStyle name="Процентный 4" xfId="442"/>
    <cellStyle name="Рейтинг" xfId="443"/>
    <cellStyle name="Связанная ячейка" xfId="444"/>
    <cellStyle name="Сетка" xfId="445"/>
    <cellStyle name="Скидка" xfId="446"/>
    <cellStyle name="Стиль 1" xfId="447"/>
    <cellStyle name="Текст предупреждения" xfId="448"/>
    <cellStyle name="Тысячи [0]_laroux" xfId="449"/>
    <cellStyle name="Тысячи(0)" xfId="450"/>
    <cellStyle name="Тысячи_laroux" xfId="451"/>
    <cellStyle name="Упаковка" xfId="452"/>
    <cellStyle name="Comma" xfId="453"/>
    <cellStyle name="Comma [0]" xfId="454"/>
    <cellStyle name="Финансовый 2" xfId="455"/>
    <cellStyle name="Финансовый 2 2" xfId="456"/>
    <cellStyle name="Финансовый 2 3" xfId="457"/>
    <cellStyle name="Финансовый 3" xfId="458"/>
    <cellStyle name="Финансовый 4" xfId="459"/>
    <cellStyle name="Финансовый 5" xfId="460"/>
    <cellStyle name="Финансовый 6" xfId="461"/>
    <cellStyle name="Финансовый_ТАРИФЫ-ЛАД" xfId="462"/>
    <cellStyle name="Хороший" xfId="463"/>
    <cellStyle name="Черта" xfId="464"/>
    <cellStyle name="Шапка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2</xdr:col>
      <xdr:colOff>1247775</xdr:colOff>
      <xdr:row>4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1933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2</xdr:col>
      <xdr:colOff>285750</xdr:colOff>
      <xdr:row>3</xdr:row>
      <xdr:rowOff>66675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335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219075</xdr:colOff>
      <xdr:row>6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38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9"/>
  <sheetViews>
    <sheetView tabSelected="1" view="pageBreakPreview" zoomScaleSheetLayoutView="100" zoomScalePageLayoutView="0" workbookViewId="0" topLeftCell="A1">
      <selection activeCell="D56" sqref="D56:D57"/>
    </sheetView>
  </sheetViews>
  <sheetFormatPr defaultColWidth="11.421875" defaultRowHeight="12.75"/>
  <cols>
    <col min="1" max="1" width="3.28125" style="12" customWidth="1"/>
    <col min="2" max="2" width="11.28125" style="12" bestFit="1" customWidth="1"/>
    <col min="3" max="3" width="49.28125" style="12" customWidth="1"/>
    <col min="4" max="4" width="12.140625" style="12" customWidth="1"/>
    <col min="5" max="5" width="13.140625" style="12" customWidth="1"/>
    <col min="6" max="6" width="11.28125" style="12" customWidth="1"/>
    <col min="7" max="183" width="11.421875" style="12" customWidth="1"/>
    <col min="184" max="184" width="17.28125" style="12" customWidth="1"/>
    <col min="185" max="185" width="33.00390625" style="12" bestFit="1" customWidth="1"/>
    <col min="186" max="186" width="7.140625" style="12" bestFit="1" customWidth="1"/>
    <col min="187" max="187" width="10.7109375" style="12" customWidth="1"/>
    <col min="188" max="188" width="12.57421875" style="12" customWidth="1"/>
    <col min="189" max="16384" width="11.421875" style="12" customWidth="1"/>
  </cols>
  <sheetData>
    <row r="1" spans="2:6" ht="12.75">
      <c r="B1" s="90"/>
      <c r="C1" s="91"/>
      <c r="D1" s="90"/>
      <c r="E1" s="90"/>
      <c r="F1" s="90"/>
    </row>
    <row r="2" spans="2:6" ht="15.75" customHeight="1">
      <c r="B2" s="90"/>
      <c r="C2" s="91"/>
      <c r="D2" s="90"/>
      <c r="E2" s="90"/>
      <c r="F2" s="90"/>
    </row>
    <row r="3" spans="2:6" ht="15.75" customHeight="1">
      <c r="B3" s="90"/>
      <c r="C3" s="90"/>
      <c r="D3" s="90"/>
      <c r="E3" s="90"/>
      <c r="F3" s="90"/>
    </row>
    <row r="4" spans="2:6" s="1" customFormat="1" ht="19.5" customHeight="1">
      <c r="B4" s="92"/>
      <c r="C4" s="92"/>
      <c r="D4" s="92"/>
      <c r="E4" s="92"/>
      <c r="F4" s="92"/>
    </row>
    <row r="5" spans="2:6" s="1" customFormat="1" ht="21.75" customHeight="1" thickBot="1">
      <c r="B5" s="92"/>
      <c r="C5" s="92"/>
      <c r="D5" s="92"/>
      <c r="E5" s="92"/>
      <c r="F5" s="92"/>
    </row>
    <row r="6" spans="2:6" s="1" customFormat="1" ht="15.75">
      <c r="B6" s="105" t="s">
        <v>29</v>
      </c>
      <c r="C6" s="106"/>
      <c r="D6" s="106"/>
      <c r="E6" s="106"/>
      <c r="F6" s="107"/>
    </row>
    <row r="7" spans="2:6" s="1" customFormat="1" ht="15.75">
      <c r="B7" s="108" t="s">
        <v>1</v>
      </c>
      <c r="C7" s="109"/>
      <c r="D7" s="109"/>
      <c r="E7" s="109"/>
      <c r="F7" s="110"/>
    </row>
    <row r="8" spans="2:6" s="1" customFormat="1" ht="15.75">
      <c r="B8" s="108" t="s">
        <v>2</v>
      </c>
      <c r="C8" s="109"/>
      <c r="D8" s="109"/>
      <c r="E8" s="109"/>
      <c r="F8" s="110"/>
    </row>
    <row r="9" spans="2:6" s="1" customFormat="1" ht="16.5" thickBot="1">
      <c r="B9" s="111" t="s">
        <v>116</v>
      </c>
      <c r="C9" s="112"/>
      <c r="D9" s="112"/>
      <c r="E9" s="112"/>
      <c r="F9" s="113"/>
    </row>
    <row r="10" spans="2:6" s="1" customFormat="1" ht="39" thickBot="1">
      <c r="B10" s="2" t="s">
        <v>3</v>
      </c>
      <c r="C10" s="3" t="s">
        <v>4</v>
      </c>
      <c r="D10" s="4" t="s">
        <v>30</v>
      </c>
      <c r="E10" s="5" t="s">
        <v>31</v>
      </c>
      <c r="F10" s="6" t="s">
        <v>39</v>
      </c>
    </row>
    <row r="11" spans="2:6" s="1" customFormat="1" ht="16.5" thickBot="1">
      <c r="B11" s="114" t="s">
        <v>5</v>
      </c>
      <c r="C11" s="115"/>
      <c r="D11" s="115"/>
      <c r="E11" s="115"/>
      <c r="F11" s="116"/>
    </row>
    <row r="12" spans="2:6" s="1" customFormat="1" ht="12">
      <c r="B12" s="93" t="s">
        <v>6</v>
      </c>
      <c r="C12" s="94" t="s">
        <v>28</v>
      </c>
      <c r="D12" s="95">
        <f aca="true" t="shared" si="0" ref="D12:D29">E12/1.2</f>
        <v>166.66666666666669</v>
      </c>
      <c r="E12" s="96">
        <v>200</v>
      </c>
      <c r="F12" s="97">
        <f aca="true" t="shared" si="1" ref="F12:F29">ROUND(E12/1.2/2.3,0)</f>
        <v>72</v>
      </c>
    </row>
    <row r="13" spans="2:6" ht="12.75">
      <c r="B13" s="7" t="s">
        <v>17</v>
      </c>
      <c r="C13" s="8" t="s">
        <v>28</v>
      </c>
      <c r="D13" s="9">
        <f t="shared" si="0"/>
        <v>458.33333333333337</v>
      </c>
      <c r="E13" s="11">
        <v>550</v>
      </c>
      <c r="F13" s="10">
        <f t="shared" si="1"/>
        <v>199</v>
      </c>
    </row>
    <row r="14" spans="2:6" ht="12.75">
      <c r="B14" s="7" t="s">
        <v>18</v>
      </c>
      <c r="C14" s="8" t="s">
        <v>28</v>
      </c>
      <c r="D14" s="9">
        <f t="shared" si="0"/>
        <v>458.33333333333337</v>
      </c>
      <c r="E14" s="11">
        <v>550</v>
      </c>
      <c r="F14" s="10">
        <f t="shared" si="1"/>
        <v>199</v>
      </c>
    </row>
    <row r="15" spans="2:6" ht="12.75">
      <c r="B15" s="7" t="s">
        <v>52</v>
      </c>
      <c r="C15" s="8" t="s">
        <v>32</v>
      </c>
      <c r="D15" s="9">
        <f t="shared" si="0"/>
        <v>916.6666666666667</v>
      </c>
      <c r="E15" s="11">
        <v>1100</v>
      </c>
      <c r="F15" s="10">
        <f t="shared" si="1"/>
        <v>399</v>
      </c>
    </row>
    <row r="16" spans="2:6" ht="12.75">
      <c r="B16" s="7" t="s">
        <v>53</v>
      </c>
      <c r="C16" s="8" t="s">
        <v>32</v>
      </c>
      <c r="D16" s="27">
        <f t="shared" si="0"/>
        <v>1041.6666666666667</v>
      </c>
      <c r="E16" s="11">
        <v>1250</v>
      </c>
      <c r="F16" s="10">
        <f t="shared" si="1"/>
        <v>453</v>
      </c>
    </row>
    <row r="17" spans="2:6" ht="12.75">
      <c r="B17" s="23" t="s">
        <v>48</v>
      </c>
      <c r="C17" s="24" t="s">
        <v>28</v>
      </c>
      <c r="D17" s="9">
        <f t="shared" si="0"/>
        <v>1041.6666666666667</v>
      </c>
      <c r="E17" s="28">
        <v>1250</v>
      </c>
      <c r="F17" s="26">
        <f t="shared" si="1"/>
        <v>453</v>
      </c>
    </row>
    <row r="18" spans="2:6" ht="12.75">
      <c r="B18" s="7" t="s">
        <v>44</v>
      </c>
      <c r="C18" s="8" t="s">
        <v>28</v>
      </c>
      <c r="D18" s="9">
        <f t="shared" si="0"/>
        <v>1208.3333333333335</v>
      </c>
      <c r="E18" s="11">
        <v>1450</v>
      </c>
      <c r="F18" s="10">
        <f t="shared" si="1"/>
        <v>525</v>
      </c>
    </row>
    <row r="19" spans="2:6" ht="12.75">
      <c r="B19" s="7" t="s">
        <v>8</v>
      </c>
      <c r="C19" s="8" t="s">
        <v>28</v>
      </c>
      <c r="D19" s="9">
        <f t="shared" si="0"/>
        <v>1208.3333333333335</v>
      </c>
      <c r="E19" s="11">
        <v>1450</v>
      </c>
      <c r="F19" s="10">
        <f t="shared" si="1"/>
        <v>525</v>
      </c>
    </row>
    <row r="20" spans="2:6" ht="12.75">
      <c r="B20" s="7" t="s">
        <v>9</v>
      </c>
      <c r="C20" s="8" t="s">
        <v>28</v>
      </c>
      <c r="D20" s="9">
        <f t="shared" si="0"/>
        <v>1208.3333333333335</v>
      </c>
      <c r="E20" s="11">
        <v>1450</v>
      </c>
      <c r="F20" s="10">
        <f t="shared" si="1"/>
        <v>525</v>
      </c>
    </row>
    <row r="21" spans="2:6" ht="12.75">
      <c r="B21" s="7" t="s">
        <v>27</v>
      </c>
      <c r="C21" s="8" t="s">
        <v>28</v>
      </c>
      <c r="D21" s="9">
        <f t="shared" si="0"/>
        <v>2083.3333333333335</v>
      </c>
      <c r="E21" s="11">
        <v>2500</v>
      </c>
      <c r="F21" s="10">
        <f t="shared" si="1"/>
        <v>906</v>
      </c>
    </row>
    <row r="22" spans="2:6" ht="12.75">
      <c r="B22" s="7" t="s">
        <v>24</v>
      </c>
      <c r="C22" s="8" t="s">
        <v>28</v>
      </c>
      <c r="D22" s="9">
        <f t="shared" si="0"/>
        <v>2625</v>
      </c>
      <c r="E22" s="11">
        <v>3150</v>
      </c>
      <c r="F22" s="10">
        <f t="shared" si="1"/>
        <v>1141</v>
      </c>
    </row>
    <row r="23" spans="2:6" ht="12.75">
      <c r="B23" s="7" t="s">
        <v>25</v>
      </c>
      <c r="C23" s="8" t="s">
        <v>28</v>
      </c>
      <c r="D23" s="9">
        <f t="shared" si="0"/>
        <v>3250</v>
      </c>
      <c r="E23" s="11">
        <v>3900</v>
      </c>
      <c r="F23" s="10">
        <f t="shared" si="1"/>
        <v>1413</v>
      </c>
    </row>
    <row r="24" spans="2:6" ht="12.75">
      <c r="B24" s="7" t="s">
        <v>26</v>
      </c>
      <c r="C24" s="8" t="s">
        <v>28</v>
      </c>
      <c r="D24" s="9">
        <f t="shared" si="0"/>
        <v>3250</v>
      </c>
      <c r="E24" s="11">
        <v>3900</v>
      </c>
      <c r="F24" s="10">
        <f t="shared" si="1"/>
        <v>1413</v>
      </c>
    </row>
    <row r="25" spans="2:6" ht="12.75">
      <c r="B25" s="7" t="s">
        <v>15</v>
      </c>
      <c r="C25" s="8" t="s">
        <v>28</v>
      </c>
      <c r="D25" s="9">
        <f t="shared" si="0"/>
        <v>2625</v>
      </c>
      <c r="E25" s="11">
        <v>3150</v>
      </c>
      <c r="F25" s="10">
        <f t="shared" si="1"/>
        <v>1141</v>
      </c>
    </row>
    <row r="26" spans="2:6" ht="12.75">
      <c r="B26" s="7" t="s">
        <v>10</v>
      </c>
      <c r="C26" s="8" t="s">
        <v>32</v>
      </c>
      <c r="D26" s="9">
        <f t="shared" si="0"/>
        <v>2083.3333333333335</v>
      </c>
      <c r="E26" s="11">
        <v>2500</v>
      </c>
      <c r="F26" s="10">
        <f t="shared" si="1"/>
        <v>906</v>
      </c>
    </row>
    <row r="27" spans="2:6" ht="12.75">
      <c r="B27" s="7" t="s">
        <v>11</v>
      </c>
      <c r="C27" s="8" t="s">
        <v>32</v>
      </c>
      <c r="D27" s="9">
        <f t="shared" si="0"/>
        <v>1166.6666666666667</v>
      </c>
      <c r="E27" s="11">
        <v>1400</v>
      </c>
      <c r="F27" s="10">
        <f t="shared" si="1"/>
        <v>507</v>
      </c>
    </row>
    <row r="28" spans="2:6" ht="12.75">
      <c r="B28" s="7" t="s">
        <v>12</v>
      </c>
      <c r="C28" s="8" t="s">
        <v>28</v>
      </c>
      <c r="D28" s="9">
        <f t="shared" si="0"/>
        <v>333.33333333333337</v>
      </c>
      <c r="E28" s="11">
        <v>400</v>
      </c>
      <c r="F28" s="10">
        <f t="shared" si="1"/>
        <v>145</v>
      </c>
    </row>
    <row r="29" spans="2:6" ht="13.5" thickBot="1">
      <c r="B29" s="18" t="s">
        <v>13</v>
      </c>
      <c r="C29" s="19" t="s">
        <v>28</v>
      </c>
      <c r="D29" s="20">
        <f t="shared" si="0"/>
        <v>166.66666666666669</v>
      </c>
      <c r="E29" s="21">
        <v>200</v>
      </c>
      <c r="F29" s="22">
        <f t="shared" si="1"/>
        <v>72</v>
      </c>
    </row>
    <row r="30" spans="2:6" ht="16.5" thickBot="1">
      <c r="B30" s="117" t="s">
        <v>14</v>
      </c>
      <c r="C30" s="118"/>
      <c r="D30" s="118"/>
      <c r="E30" s="118"/>
      <c r="F30" s="119"/>
    </row>
    <row r="31" spans="2:6" ht="12.75">
      <c r="B31" s="23" t="s">
        <v>6</v>
      </c>
      <c r="C31" s="24" t="s">
        <v>28</v>
      </c>
      <c r="D31" s="9">
        <f aca="true" t="shared" si="2" ref="D31:D48">E31/1.2</f>
        <v>166.66666666666669</v>
      </c>
      <c r="E31" s="25">
        <v>200</v>
      </c>
      <c r="F31" s="26">
        <f aca="true" t="shared" si="3" ref="F31:F48">ROUND(E31/1.2/2.3,0)</f>
        <v>72</v>
      </c>
    </row>
    <row r="32" spans="2:6" ht="12.75">
      <c r="B32" s="7" t="s">
        <v>17</v>
      </c>
      <c r="C32" s="8" t="s">
        <v>28</v>
      </c>
      <c r="D32" s="9">
        <f t="shared" si="2"/>
        <v>458.33333333333337</v>
      </c>
      <c r="E32" s="11">
        <v>550</v>
      </c>
      <c r="F32" s="10">
        <f t="shared" si="3"/>
        <v>199</v>
      </c>
    </row>
    <row r="33" spans="2:6" ht="12.75">
      <c r="B33" s="7" t="s">
        <v>18</v>
      </c>
      <c r="C33" s="8" t="s">
        <v>28</v>
      </c>
      <c r="D33" s="9">
        <f t="shared" si="2"/>
        <v>458.33333333333337</v>
      </c>
      <c r="E33" s="11">
        <v>550</v>
      </c>
      <c r="F33" s="10">
        <f t="shared" si="3"/>
        <v>199</v>
      </c>
    </row>
    <row r="34" spans="2:6" ht="12.75">
      <c r="B34" s="7" t="s">
        <v>52</v>
      </c>
      <c r="C34" s="8" t="s">
        <v>32</v>
      </c>
      <c r="D34" s="9">
        <f t="shared" si="2"/>
        <v>916.6666666666667</v>
      </c>
      <c r="E34" s="11">
        <v>1100</v>
      </c>
      <c r="F34" s="10">
        <f t="shared" si="3"/>
        <v>399</v>
      </c>
    </row>
    <row r="35" spans="2:6" ht="12.75">
      <c r="B35" s="7" t="s">
        <v>53</v>
      </c>
      <c r="C35" s="8" t="s">
        <v>32</v>
      </c>
      <c r="D35" s="9">
        <f t="shared" si="2"/>
        <v>1041.6666666666667</v>
      </c>
      <c r="E35" s="11">
        <v>1250</v>
      </c>
      <c r="F35" s="10">
        <f t="shared" si="3"/>
        <v>453</v>
      </c>
    </row>
    <row r="36" spans="2:6" ht="12.75">
      <c r="B36" s="7" t="s">
        <v>54</v>
      </c>
      <c r="C36" s="8" t="s">
        <v>28</v>
      </c>
      <c r="D36" s="9">
        <f t="shared" si="2"/>
        <v>1041.6666666666667</v>
      </c>
      <c r="E36" s="11">
        <v>1250</v>
      </c>
      <c r="F36" s="10">
        <f t="shared" si="3"/>
        <v>453</v>
      </c>
    </row>
    <row r="37" spans="2:6" ht="12.75">
      <c r="B37" s="7" t="s">
        <v>7</v>
      </c>
      <c r="C37" s="8" t="s">
        <v>28</v>
      </c>
      <c r="D37" s="9">
        <f t="shared" si="2"/>
        <v>1208.3333333333335</v>
      </c>
      <c r="E37" s="11">
        <v>1450</v>
      </c>
      <c r="F37" s="10">
        <f t="shared" si="3"/>
        <v>525</v>
      </c>
    </row>
    <row r="38" spans="2:6" ht="12.75">
      <c r="B38" s="7" t="s">
        <v>8</v>
      </c>
      <c r="C38" s="8" t="s">
        <v>28</v>
      </c>
      <c r="D38" s="9">
        <f t="shared" si="2"/>
        <v>1208.3333333333335</v>
      </c>
      <c r="E38" s="11">
        <v>1450</v>
      </c>
      <c r="F38" s="10">
        <f t="shared" si="3"/>
        <v>525</v>
      </c>
    </row>
    <row r="39" spans="2:6" ht="12.75">
      <c r="B39" s="7" t="s">
        <v>9</v>
      </c>
      <c r="C39" s="8" t="s">
        <v>28</v>
      </c>
      <c r="D39" s="9">
        <f t="shared" si="2"/>
        <v>1208.3333333333335</v>
      </c>
      <c r="E39" s="11">
        <v>1450</v>
      </c>
      <c r="F39" s="10">
        <f t="shared" si="3"/>
        <v>525</v>
      </c>
    </row>
    <row r="40" spans="2:6" ht="12.75">
      <c r="B40" s="7" t="s">
        <v>27</v>
      </c>
      <c r="C40" s="8" t="s">
        <v>28</v>
      </c>
      <c r="D40" s="9">
        <f t="shared" si="2"/>
        <v>2083.3333333333335</v>
      </c>
      <c r="E40" s="11">
        <v>2500</v>
      </c>
      <c r="F40" s="10">
        <f t="shared" si="3"/>
        <v>906</v>
      </c>
    </row>
    <row r="41" spans="2:6" ht="12.75">
      <c r="B41" s="7" t="s">
        <v>24</v>
      </c>
      <c r="C41" s="8" t="s">
        <v>28</v>
      </c>
      <c r="D41" s="9">
        <f t="shared" si="2"/>
        <v>2458.3333333333335</v>
      </c>
      <c r="E41" s="11">
        <v>2950</v>
      </c>
      <c r="F41" s="10">
        <f t="shared" si="3"/>
        <v>1069</v>
      </c>
    </row>
    <row r="42" spans="2:6" ht="12.75">
      <c r="B42" s="7" t="s">
        <v>25</v>
      </c>
      <c r="C42" s="8" t="s">
        <v>28</v>
      </c>
      <c r="D42" s="9">
        <f t="shared" si="2"/>
        <v>2166.666666666667</v>
      </c>
      <c r="E42" s="11">
        <v>2600</v>
      </c>
      <c r="F42" s="10">
        <f t="shared" si="3"/>
        <v>942</v>
      </c>
    </row>
    <row r="43" spans="2:6" ht="12.75">
      <c r="B43" s="7" t="s">
        <v>26</v>
      </c>
      <c r="C43" s="8" t="s">
        <v>28</v>
      </c>
      <c r="D43" s="9">
        <f t="shared" si="2"/>
        <v>2166.666666666667</v>
      </c>
      <c r="E43" s="11">
        <v>2600</v>
      </c>
      <c r="F43" s="10">
        <f t="shared" si="3"/>
        <v>942</v>
      </c>
    </row>
    <row r="44" spans="2:6" ht="12.75">
      <c r="B44" s="7" t="s">
        <v>15</v>
      </c>
      <c r="C44" s="8" t="s">
        <v>28</v>
      </c>
      <c r="D44" s="9">
        <f t="shared" si="2"/>
        <v>1875</v>
      </c>
      <c r="E44" s="11">
        <v>2250</v>
      </c>
      <c r="F44" s="10">
        <f t="shared" si="3"/>
        <v>815</v>
      </c>
    </row>
    <row r="45" spans="2:6" ht="12.75">
      <c r="B45" s="7" t="s">
        <v>10</v>
      </c>
      <c r="C45" s="8" t="s">
        <v>32</v>
      </c>
      <c r="D45" s="9">
        <f t="shared" si="2"/>
        <v>1875</v>
      </c>
      <c r="E45" s="11">
        <v>2250</v>
      </c>
      <c r="F45" s="10">
        <f t="shared" si="3"/>
        <v>815</v>
      </c>
    </row>
    <row r="46" spans="2:6" ht="12.75">
      <c r="B46" s="7" t="s">
        <v>11</v>
      </c>
      <c r="C46" s="8" t="s">
        <v>32</v>
      </c>
      <c r="D46" s="9">
        <f t="shared" si="2"/>
        <v>1166.6666666666667</v>
      </c>
      <c r="E46" s="11">
        <v>1400</v>
      </c>
      <c r="F46" s="10">
        <f t="shared" si="3"/>
        <v>507</v>
      </c>
    </row>
    <row r="47" spans="2:6" ht="12.75">
      <c r="B47" s="7" t="s">
        <v>12</v>
      </c>
      <c r="C47" s="8" t="s">
        <v>28</v>
      </c>
      <c r="D47" s="27">
        <f t="shared" si="2"/>
        <v>500</v>
      </c>
      <c r="E47" s="11">
        <v>600</v>
      </c>
      <c r="F47" s="10">
        <f t="shared" si="3"/>
        <v>217</v>
      </c>
    </row>
    <row r="48" spans="2:6" ht="13.5" thickBot="1">
      <c r="B48" s="18" t="s">
        <v>13</v>
      </c>
      <c r="C48" s="19" t="s">
        <v>28</v>
      </c>
      <c r="D48" s="20">
        <f t="shared" si="2"/>
        <v>125</v>
      </c>
      <c r="E48" s="21">
        <v>150</v>
      </c>
      <c r="F48" s="22">
        <f t="shared" si="3"/>
        <v>54</v>
      </c>
    </row>
    <row r="49" spans="2:6" ht="16.5" thickBot="1">
      <c r="B49" s="120" t="s">
        <v>16</v>
      </c>
      <c r="C49" s="121"/>
      <c r="D49" s="121"/>
      <c r="E49" s="121"/>
      <c r="F49" s="122"/>
    </row>
    <row r="50" spans="2:6" ht="12.75">
      <c r="B50" s="23" t="s">
        <v>6</v>
      </c>
      <c r="C50" s="24" t="s">
        <v>28</v>
      </c>
      <c r="D50" s="9">
        <f aca="true" t="shared" si="4" ref="D50:D65">E50/1.2</f>
        <v>104.16666666666667</v>
      </c>
      <c r="E50" s="25">
        <v>125</v>
      </c>
      <c r="F50" s="26">
        <f aca="true" t="shared" si="5" ref="F50:F65">ROUND(E50/1.2/2.3,0)</f>
        <v>45</v>
      </c>
    </row>
    <row r="51" spans="2:6" ht="12.75">
      <c r="B51" s="7" t="s">
        <v>17</v>
      </c>
      <c r="C51" s="8" t="s">
        <v>28</v>
      </c>
      <c r="D51" s="9">
        <f t="shared" si="4"/>
        <v>208.33333333333334</v>
      </c>
      <c r="E51" s="11">
        <v>250</v>
      </c>
      <c r="F51" s="10">
        <f t="shared" si="5"/>
        <v>91</v>
      </c>
    </row>
    <row r="52" spans="2:6" ht="12.75">
      <c r="B52" s="7" t="s">
        <v>45</v>
      </c>
      <c r="C52" s="8" t="s">
        <v>51</v>
      </c>
      <c r="D52" s="9">
        <f t="shared" si="4"/>
        <v>791.6666666666667</v>
      </c>
      <c r="E52" s="11">
        <v>950</v>
      </c>
      <c r="F52" s="10">
        <f t="shared" si="5"/>
        <v>344</v>
      </c>
    </row>
    <row r="53" spans="2:6" ht="12.75">
      <c r="B53" s="7" t="s">
        <v>33</v>
      </c>
      <c r="C53" s="8" t="s">
        <v>32</v>
      </c>
      <c r="D53" s="9">
        <f t="shared" si="4"/>
        <v>1083.3333333333335</v>
      </c>
      <c r="E53" s="11">
        <v>1300</v>
      </c>
      <c r="F53" s="10">
        <f t="shared" si="5"/>
        <v>471</v>
      </c>
    </row>
    <row r="54" spans="2:6" ht="12.75">
      <c r="B54" s="7" t="s">
        <v>34</v>
      </c>
      <c r="C54" s="8" t="s">
        <v>32</v>
      </c>
      <c r="D54" s="9">
        <f t="shared" si="4"/>
        <v>1083.3333333333335</v>
      </c>
      <c r="E54" s="11">
        <v>1300</v>
      </c>
      <c r="F54" s="10">
        <f t="shared" si="5"/>
        <v>471</v>
      </c>
    </row>
    <row r="55" spans="2:6" ht="12.75">
      <c r="B55" s="7" t="s">
        <v>43</v>
      </c>
      <c r="C55" s="8" t="s">
        <v>51</v>
      </c>
      <c r="D55" s="9">
        <f t="shared" si="4"/>
        <v>1083.3333333333335</v>
      </c>
      <c r="E55" s="11">
        <v>1300</v>
      </c>
      <c r="F55" s="10">
        <f t="shared" si="5"/>
        <v>471</v>
      </c>
    </row>
    <row r="56" spans="2:6" ht="13.5" customHeight="1">
      <c r="B56" s="7" t="s">
        <v>44</v>
      </c>
      <c r="C56" s="8" t="s">
        <v>50</v>
      </c>
      <c r="D56" s="9">
        <f t="shared" si="4"/>
        <v>1416.6666666666667</v>
      </c>
      <c r="E56" s="11">
        <v>1700</v>
      </c>
      <c r="F56" s="10">
        <f t="shared" si="5"/>
        <v>616</v>
      </c>
    </row>
    <row r="57" spans="2:6" ht="13.5" customHeight="1">
      <c r="B57" s="7" t="s">
        <v>8</v>
      </c>
      <c r="C57" s="8" t="s">
        <v>50</v>
      </c>
      <c r="D57" s="9">
        <f t="shared" si="4"/>
        <v>1416.6666666666667</v>
      </c>
      <c r="E57" s="11">
        <v>1700</v>
      </c>
      <c r="F57" s="10">
        <f t="shared" si="5"/>
        <v>616</v>
      </c>
    </row>
    <row r="58" spans="2:6" ht="13.5" customHeight="1">
      <c r="B58" s="7" t="s">
        <v>46</v>
      </c>
      <c r="C58" s="8" t="s">
        <v>50</v>
      </c>
      <c r="D58" s="9">
        <f t="shared" si="4"/>
        <v>1416.6666666666667</v>
      </c>
      <c r="E58" s="11">
        <v>1700</v>
      </c>
      <c r="F58" s="10">
        <f t="shared" si="5"/>
        <v>616</v>
      </c>
    </row>
    <row r="59" spans="2:6" ht="13.5" customHeight="1">
      <c r="B59" s="7" t="s">
        <v>36</v>
      </c>
      <c r="C59" s="8" t="s">
        <v>50</v>
      </c>
      <c r="D59" s="9">
        <f t="shared" si="4"/>
        <v>1416.6666666666667</v>
      </c>
      <c r="E59" s="11">
        <v>1700</v>
      </c>
      <c r="F59" s="10">
        <f t="shared" si="5"/>
        <v>616</v>
      </c>
    </row>
    <row r="60" spans="2:6" ht="12.75">
      <c r="B60" s="7" t="s">
        <v>37</v>
      </c>
      <c r="C60" s="8" t="s">
        <v>51</v>
      </c>
      <c r="D60" s="9">
        <f t="shared" si="4"/>
        <v>2125</v>
      </c>
      <c r="E60" s="11">
        <v>2550</v>
      </c>
      <c r="F60" s="10">
        <f t="shared" si="5"/>
        <v>924</v>
      </c>
    </row>
    <row r="61" spans="2:6" ht="12.75">
      <c r="B61" s="7" t="s">
        <v>47</v>
      </c>
      <c r="C61" s="8" t="s">
        <v>51</v>
      </c>
      <c r="D61" s="9">
        <f t="shared" si="4"/>
        <v>2708.3333333333335</v>
      </c>
      <c r="E61" s="11">
        <v>3250</v>
      </c>
      <c r="F61" s="10">
        <f t="shared" si="5"/>
        <v>1178</v>
      </c>
    </row>
    <row r="62" spans="2:6" ht="12.75">
      <c r="B62" s="7" t="s">
        <v>10</v>
      </c>
      <c r="C62" s="8" t="s">
        <v>32</v>
      </c>
      <c r="D62" s="9">
        <f t="shared" si="4"/>
        <v>2416.666666666667</v>
      </c>
      <c r="E62" s="11">
        <v>2900</v>
      </c>
      <c r="F62" s="10">
        <f t="shared" si="5"/>
        <v>1051</v>
      </c>
    </row>
    <row r="63" spans="2:6" ht="12.75">
      <c r="B63" s="7" t="s">
        <v>11</v>
      </c>
      <c r="C63" s="8" t="s">
        <v>32</v>
      </c>
      <c r="D63" s="9">
        <f t="shared" si="4"/>
        <v>1291.6666666666667</v>
      </c>
      <c r="E63" s="11">
        <v>1550</v>
      </c>
      <c r="F63" s="10">
        <f t="shared" si="5"/>
        <v>562</v>
      </c>
    </row>
    <row r="64" spans="2:6" ht="12.75">
      <c r="B64" s="7" t="s">
        <v>12</v>
      </c>
      <c r="C64" s="8" t="s">
        <v>28</v>
      </c>
      <c r="D64" s="9">
        <f t="shared" si="4"/>
        <v>583.3333333333334</v>
      </c>
      <c r="E64" s="11">
        <v>700</v>
      </c>
      <c r="F64" s="10">
        <f t="shared" si="5"/>
        <v>254</v>
      </c>
    </row>
    <row r="65" spans="2:6" ht="13.5" thickBot="1">
      <c r="B65" s="18" t="s">
        <v>13</v>
      </c>
      <c r="C65" s="19" t="s">
        <v>28</v>
      </c>
      <c r="D65" s="20">
        <f t="shared" si="4"/>
        <v>166.66666666666669</v>
      </c>
      <c r="E65" s="21">
        <v>200</v>
      </c>
      <c r="F65" s="22">
        <f t="shared" si="5"/>
        <v>72</v>
      </c>
    </row>
    <row r="66" spans="2:6" ht="16.5" thickBot="1">
      <c r="B66" s="120" t="s">
        <v>22</v>
      </c>
      <c r="C66" s="121"/>
      <c r="D66" s="121"/>
      <c r="E66" s="121"/>
      <c r="F66" s="122"/>
    </row>
    <row r="67" spans="2:6" ht="12.75">
      <c r="B67" s="23" t="s">
        <v>6</v>
      </c>
      <c r="C67" s="24" t="s">
        <v>28</v>
      </c>
      <c r="D67" s="9">
        <f aca="true" t="shared" si="6" ref="D67:D84">E67/1.2</f>
        <v>104.16666666666667</v>
      </c>
      <c r="E67" s="25">
        <v>125</v>
      </c>
      <c r="F67" s="26">
        <f aca="true" t="shared" si="7" ref="F67:F84">ROUND(E67/1.2/2.3,0)</f>
        <v>45</v>
      </c>
    </row>
    <row r="68" spans="2:6" ht="12.75">
      <c r="B68" s="7" t="s">
        <v>17</v>
      </c>
      <c r="C68" s="8" t="s">
        <v>28</v>
      </c>
      <c r="D68" s="9">
        <f t="shared" si="6"/>
        <v>250</v>
      </c>
      <c r="E68" s="11">
        <v>300</v>
      </c>
      <c r="F68" s="10">
        <f t="shared" si="7"/>
        <v>109</v>
      </c>
    </row>
    <row r="69" spans="2:6" ht="12.75">
      <c r="B69" s="7" t="s">
        <v>18</v>
      </c>
      <c r="C69" s="8" t="s">
        <v>51</v>
      </c>
      <c r="D69" s="9">
        <f t="shared" si="6"/>
        <v>375</v>
      </c>
      <c r="E69" s="11">
        <v>450</v>
      </c>
      <c r="F69" s="10">
        <f t="shared" si="7"/>
        <v>163</v>
      </c>
    </row>
    <row r="70" spans="2:6" ht="12.75">
      <c r="B70" s="7" t="s">
        <v>19</v>
      </c>
      <c r="C70" s="8" t="s">
        <v>32</v>
      </c>
      <c r="D70" s="9">
        <f t="shared" si="6"/>
        <v>1125</v>
      </c>
      <c r="E70" s="11">
        <v>1350</v>
      </c>
      <c r="F70" s="10">
        <f t="shared" si="7"/>
        <v>489</v>
      </c>
    </row>
    <row r="71" spans="2:6" ht="12.75">
      <c r="B71" s="7" t="s">
        <v>20</v>
      </c>
      <c r="C71" s="8" t="s">
        <v>32</v>
      </c>
      <c r="D71" s="9">
        <f t="shared" si="6"/>
        <v>1125</v>
      </c>
      <c r="E71" s="11">
        <v>1350</v>
      </c>
      <c r="F71" s="10">
        <f t="shared" si="7"/>
        <v>489</v>
      </c>
    </row>
    <row r="72" spans="2:6" ht="12.75">
      <c r="B72" s="7" t="s">
        <v>21</v>
      </c>
      <c r="C72" s="8" t="s">
        <v>28</v>
      </c>
      <c r="D72" s="9">
        <f t="shared" si="6"/>
        <v>1208.3333333333335</v>
      </c>
      <c r="E72" s="11">
        <v>1450</v>
      </c>
      <c r="F72" s="10">
        <f t="shared" si="7"/>
        <v>525</v>
      </c>
    </row>
    <row r="73" spans="2:6" ht="12.75">
      <c r="B73" s="7" t="s">
        <v>48</v>
      </c>
      <c r="C73" s="8" t="s">
        <v>28</v>
      </c>
      <c r="D73" s="9">
        <f t="shared" si="6"/>
        <v>1208.3333333333335</v>
      </c>
      <c r="E73" s="11">
        <v>1450</v>
      </c>
      <c r="F73" s="10">
        <f t="shared" si="7"/>
        <v>525</v>
      </c>
    </row>
    <row r="74" spans="2:6" ht="12.75">
      <c r="B74" s="7" t="s">
        <v>49</v>
      </c>
      <c r="C74" s="8" t="s">
        <v>28</v>
      </c>
      <c r="D74" s="9">
        <f t="shared" si="6"/>
        <v>1208.3333333333335</v>
      </c>
      <c r="E74" s="11">
        <v>1450</v>
      </c>
      <c r="F74" s="10">
        <f t="shared" si="7"/>
        <v>525</v>
      </c>
    </row>
    <row r="75" spans="2:6" ht="12.75">
      <c r="B75" s="7" t="s">
        <v>35</v>
      </c>
      <c r="C75" s="8" t="s">
        <v>28</v>
      </c>
      <c r="D75" s="9">
        <f t="shared" si="6"/>
        <v>1208.3333333333335</v>
      </c>
      <c r="E75" s="11">
        <v>1450</v>
      </c>
      <c r="F75" s="10">
        <f t="shared" si="7"/>
        <v>525</v>
      </c>
    </row>
    <row r="76" spans="2:6" ht="12.75">
      <c r="B76" s="7" t="s">
        <v>23</v>
      </c>
      <c r="C76" s="8" t="s">
        <v>28</v>
      </c>
      <c r="D76" s="9">
        <f t="shared" si="6"/>
        <v>1708.3333333333335</v>
      </c>
      <c r="E76" s="11">
        <v>2050</v>
      </c>
      <c r="F76" s="10">
        <f t="shared" si="7"/>
        <v>743</v>
      </c>
    </row>
    <row r="77" spans="2:6" ht="12.75">
      <c r="B77" s="7" t="s">
        <v>24</v>
      </c>
      <c r="C77" s="8" t="s">
        <v>28</v>
      </c>
      <c r="D77" s="9">
        <f t="shared" si="6"/>
        <v>2666.666666666667</v>
      </c>
      <c r="E77" s="11">
        <v>3200</v>
      </c>
      <c r="F77" s="10">
        <f t="shared" si="7"/>
        <v>1159</v>
      </c>
    </row>
    <row r="78" spans="2:6" ht="12.75">
      <c r="B78" s="7" t="s">
        <v>25</v>
      </c>
      <c r="C78" s="8" t="s">
        <v>28</v>
      </c>
      <c r="D78" s="9">
        <f t="shared" si="6"/>
        <v>2875</v>
      </c>
      <c r="E78" s="11">
        <v>3450</v>
      </c>
      <c r="F78" s="10">
        <f t="shared" si="7"/>
        <v>1250</v>
      </c>
    </row>
    <row r="79" spans="2:6" ht="12.75">
      <c r="B79" s="7" t="s">
        <v>26</v>
      </c>
      <c r="C79" s="8" t="s">
        <v>28</v>
      </c>
      <c r="D79" s="9">
        <f t="shared" si="6"/>
        <v>2875</v>
      </c>
      <c r="E79" s="11">
        <v>3450</v>
      </c>
      <c r="F79" s="10">
        <f t="shared" si="7"/>
        <v>1250</v>
      </c>
    </row>
    <row r="80" spans="2:6" ht="12.75">
      <c r="B80" s="7" t="s">
        <v>15</v>
      </c>
      <c r="C80" s="8" t="s">
        <v>28</v>
      </c>
      <c r="D80" s="9">
        <f t="shared" si="6"/>
        <v>1875</v>
      </c>
      <c r="E80" s="11">
        <v>2250</v>
      </c>
      <c r="F80" s="10">
        <f t="shared" si="7"/>
        <v>815</v>
      </c>
    </row>
    <row r="81" spans="2:6" ht="12.75">
      <c r="B81" s="7" t="s">
        <v>38</v>
      </c>
      <c r="C81" s="8" t="s">
        <v>32</v>
      </c>
      <c r="D81" s="9">
        <f t="shared" si="6"/>
        <v>1583.3333333333335</v>
      </c>
      <c r="E81" s="11">
        <v>1900</v>
      </c>
      <c r="F81" s="10">
        <f t="shared" si="7"/>
        <v>688</v>
      </c>
    </row>
    <row r="82" spans="2:6" ht="12.75">
      <c r="B82" s="7" t="s">
        <v>11</v>
      </c>
      <c r="C82" s="8" t="s">
        <v>32</v>
      </c>
      <c r="D82" s="9">
        <f t="shared" si="6"/>
        <v>1208.3333333333335</v>
      </c>
      <c r="E82" s="11">
        <v>1450</v>
      </c>
      <c r="F82" s="10">
        <f t="shared" si="7"/>
        <v>525</v>
      </c>
    </row>
    <row r="83" spans="2:6" ht="12.75">
      <c r="B83" s="7" t="s">
        <v>12</v>
      </c>
      <c r="C83" s="8" t="s">
        <v>28</v>
      </c>
      <c r="D83" s="9">
        <f t="shared" si="6"/>
        <v>416.6666666666667</v>
      </c>
      <c r="E83" s="11">
        <v>500</v>
      </c>
      <c r="F83" s="10">
        <f t="shared" si="7"/>
        <v>181</v>
      </c>
    </row>
    <row r="84" spans="2:6" ht="13.5" thickBot="1">
      <c r="B84" s="18" t="s">
        <v>13</v>
      </c>
      <c r="C84" s="19" t="s">
        <v>28</v>
      </c>
      <c r="D84" s="20">
        <f t="shared" si="6"/>
        <v>83.33333333333334</v>
      </c>
      <c r="E84" s="21">
        <v>100</v>
      </c>
      <c r="F84" s="22">
        <f t="shared" si="7"/>
        <v>36</v>
      </c>
    </row>
    <row r="85" spans="2:6" ht="12.75">
      <c r="B85" s="13"/>
      <c r="C85" s="14"/>
      <c r="D85" s="15"/>
      <c r="E85" s="16"/>
      <c r="F85" s="17"/>
    </row>
    <row r="86" spans="2:6" ht="12.75">
      <c r="B86" s="102" t="s">
        <v>0</v>
      </c>
      <c r="C86" s="102"/>
      <c r="D86" s="102"/>
      <c r="E86" s="102"/>
      <c r="F86" s="102"/>
    </row>
    <row r="87" spans="2:6" ht="39.75" customHeight="1">
      <c r="B87" s="103" t="s">
        <v>40</v>
      </c>
      <c r="C87" s="103"/>
      <c r="D87" s="103"/>
      <c r="E87" s="103"/>
      <c r="F87" s="103"/>
    </row>
    <row r="88" spans="2:6" ht="27.75" customHeight="1">
      <c r="B88" s="103" t="s">
        <v>41</v>
      </c>
      <c r="C88" s="103"/>
      <c r="D88" s="103"/>
      <c r="E88" s="103"/>
      <c r="F88" s="103"/>
    </row>
    <row r="89" spans="2:6" ht="29.25" customHeight="1">
      <c r="B89" s="104" t="s">
        <v>42</v>
      </c>
      <c r="C89" s="104"/>
      <c r="D89" s="104"/>
      <c r="E89" s="104"/>
      <c r="F89" s="104"/>
    </row>
  </sheetData>
  <sheetProtection/>
  <mergeCells count="12">
    <mergeCell ref="B86:F86"/>
    <mergeCell ref="B87:F87"/>
    <mergeCell ref="B88:F88"/>
    <mergeCell ref="B89:F89"/>
    <mergeCell ref="B6:F6"/>
    <mergeCell ref="B7:F7"/>
    <mergeCell ref="B8:F8"/>
    <mergeCell ref="B9:F9"/>
    <mergeCell ref="B11:F11"/>
    <mergeCell ref="B30:F30"/>
    <mergeCell ref="B49:F49"/>
    <mergeCell ref="B66:F66"/>
  </mergeCells>
  <printOptions/>
  <pageMargins left="0.3937007874015748" right="0.3937007874015748" top="0.3937007874015748" bottom="0.3937007874015748" header="0.15748031496062992" footer="0.15748031496062992"/>
  <pageSetup fitToHeight="0" fitToWidth="1" horizontalDpi="1200" verticalDpi="1200" orientation="portrait" paperSize="9" r:id="rId2"/>
  <rowBreaks count="1" manualBreakCount="1">
    <brk id="48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SheetLayoutView="100" zoomScalePageLayoutView="0" workbookViewId="0" topLeftCell="A1">
      <selection activeCell="B75" sqref="B75:H75"/>
    </sheetView>
  </sheetViews>
  <sheetFormatPr defaultColWidth="9.140625" defaultRowHeight="12.75"/>
  <cols>
    <col min="1" max="1" width="7.8515625" style="29" customWidth="1"/>
    <col min="2" max="3" width="19.28125" style="29" customWidth="1"/>
    <col min="4" max="4" width="19.57421875" style="29" customWidth="1"/>
    <col min="5" max="5" width="14.57421875" style="29" customWidth="1"/>
    <col min="6" max="6" width="19.57421875" style="29" customWidth="1"/>
    <col min="7" max="7" width="19.28125" style="29" customWidth="1"/>
    <col min="8" max="8" width="21.7109375" style="29" customWidth="1"/>
    <col min="9" max="9" width="13.421875" style="29" customWidth="1"/>
    <col min="10" max="16384" width="9.140625" style="29" customWidth="1"/>
  </cols>
  <sheetData>
    <row r="1" spans="2:8" ht="18">
      <c r="B1" s="197"/>
      <c r="C1" s="197"/>
      <c r="D1" s="87"/>
      <c r="E1" s="87"/>
      <c r="F1" s="87"/>
      <c r="G1" s="87"/>
      <c r="H1" s="87"/>
    </row>
    <row r="2" spans="2:8" ht="18">
      <c r="B2" s="88"/>
      <c r="C2" s="198" t="s">
        <v>114</v>
      </c>
      <c r="D2" s="198"/>
      <c r="E2" s="198"/>
      <c r="F2" s="198"/>
      <c r="G2" s="198"/>
      <c r="H2" s="87"/>
    </row>
    <row r="3" spans="2:8" ht="18">
      <c r="B3" s="88"/>
      <c r="C3" s="198"/>
      <c r="D3" s="198"/>
      <c r="E3" s="198"/>
      <c r="F3" s="198"/>
      <c r="G3" s="198"/>
      <c r="H3" s="87"/>
    </row>
    <row r="4" spans="2:8" ht="18">
      <c r="B4" s="88"/>
      <c r="C4" s="198"/>
      <c r="D4" s="198"/>
      <c r="E4" s="198"/>
      <c r="F4" s="198"/>
      <c r="G4" s="198"/>
      <c r="H4" s="87"/>
    </row>
    <row r="5" spans="2:8" s="30" customFormat="1" ht="8.25" customHeight="1">
      <c r="B5" s="89"/>
      <c r="C5" s="89"/>
      <c r="D5" s="89"/>
      <c r="E5" s="89"/>
      <c r="F5" s="89"/>
      <c r="G5" s="89"/>
      <c r="H5" s="89"/>
    </row>
    <row r="6" spans="2:8" s="30" customFormat="1" ht="14.25">
      <c r="B6" s="199" t="s">
        <v>55</v>
      </c>
      <c r="C6" s="199"/>
      <c r="D6" s="199"/>
      <c r="E6" s="199"/>
      <c r="F6" s="199"/>
      <c r="G6" s="199"/>
      <c r="H6" s="199"/>
    </row>
    <row r="7" spans="2:8" s="31" customFormat="1" ht="12.75">
      <c r="B7" s="200" t="s">
        <v>56</v>
      </c>
      <c r="C7" s="200"/>
      <c r="D7" s="200"/>
      <c r="E7" s="200"/>
      <c r="F7" s="200"/>
      <c r="G7" s="200"/>
      <c r="H7" s="200"/>
    </row>
    <row r="8" spans="2:8" s="30" customFormat="1" ht="39" customHeight="1">
      <c r="B8" s="201" t="s">
        <v>57</v>
      </c>
      <c r="C8" s="201"/>
      <c r="D8" s="201"/>
      <c r="E8" s="201"/>
      <c r="F8" s="201"/>
      <c r="G8" s="201"/>
      <c r="H8" s="201"/>
    </row>
    <row r="9" spans="2:8" s="31" customFormat="1" ht="13.5" thickBot="1">
      <c r="B9" s="201" t="s">
        <v>58</v>
      </c>
      <c r="C9" s="201"/>
      <c r="D9" s="201"/>
      <c r="E9" s="201"/>
      <c r="F9" s="201"/>
      <c r="G9" s="201"/>
      <c r="H9" s="201"/>
    </row>
    <row r="10" spans="2:8" s="30" customFormat="1" ht="15.75" customHeight="1" thickBot="1">
      <c r="B10" s="186" t="s">
        <v>59</v>
      </c>
      <c r="C10" s="187"/>
      <c r="D10" s="188"/>
      <c r="E10" s="32"/>
      <c r="F10" s="186" t="s">
        <v>60</v>
      </c>
      <c r="G10" s="187"/>
      <c r="H10" s="188"/>
    </row>
    <row r="11" spans="2:8" s="30" customFormat="1" ht="13.5" thickBot="1">
      <c r="B11" s="193" t="s">
        <v>61</v>
      </c>
      <c r="C11" s="194"/>
      <c r="D11" s="191" t="s">
        <v>62</v>
      </c>
      <c r="E11" s="32"/>
      <c r="F11" s="195" t="s">
        <v>61</v>
      </c>
      <c r="G11" s="196"/>
      <c r="H11" s="191" t="s">
        <v>62</v>
      </c>
    </row>
    <row r="12" spans="2:9" s="30" customFormat="1" ht="13.5" thickBot="1">
      <c r="B12" s="33" t="s">
        <v>63</v>
      </c>
      <c r="C12" s="34" t="s">
        <v>64</v>
      </c>
      <c r="D12" s="192"/>
      <c r="E12" s="81"/>
      <c r="F12" s="35" t="s">
        <v>63</v>
      </c>
      <c r="G12" s="34" t="s">
        <v>64</v>
      </c>
      <c r="H12" s="192"/>
      <c r="I12" s="36"/>
    </row>
    <row r="13" spans="2:9" s="30" customFormat="1" ht="12.75">
      <c r="B13" s="37"/>
      <c r="C13" s="99">
        <v>54700</v>
      </c>
      <c r="D13" s="38">
        <v>0</v>
      </c>
      <c r="E13" s="82"/>
      <c r="F13" s="37"/>
      <c r="G13" s="100">
        <v>14800</v>
      </c>
      <c r="H13" s="38">
        <v>0</v>
      </c>
      <c r="I13" s="39"/>
    </row>
    <row r="14" spans="2:9" s="30" customFormat="1" ht="12.75">
      <c r="B14" s="37">
        <f>C13</f>
        <v>54700</v>
      </c>
      <c r="C14" s="99">
        <v>67800</v>
      </c>
      <c r="D14" s="38">
        <v>0.050000000000000044</v>
      </c>
      <c r="E14" s="83"/>
      <c r="F14" s="37">
        <f aca="true" t="shared" si="0" ref="F14:F20">G13</f>
        <v>14800</v>
      </c>
      <c r="G14" s="100">
        <v>18300</v>
      </c>
      <c r="H14" s="38">
        <v>0.050000000000000044</v>
      </c>
      <c r="I14" s="39"/>
    </row>
    <row r="15" spans="2:9" s="30" customFormat="1" ht="12.75">
      <c r="B15" s="37">
        <f aca="true" t="shared" si="1" ref="B15:B23">C14</f>
        <v>67800</v>
      </c>
      <c r="C15" s="99">
        <v>85300</v>
      </c>
      <c r="D15" s="38">
        <v>0.10000000000000009</v>
      </c>
      <c r="E15" s="82"/>
      <c r="F15" s="37">
        <f t="shared" si="0"/>
        <v>18300</v>
      </c>
      <c r="G15" s="100">
        <v>23100</v>
      </c>
      <c r="H15" s="38">
        <v>0.10000000000000009</v>
      </c>
      <c r="I15" s="39"/>
    </row>
    <row r="16" spans="2:9" s="30" customFormat="1" ht="12.75">
      <c r="B16" s="37">
        <f t="shared" si="1"/>
        <v>85300</v>
      </c>
      <c r="C16" s="99">
        <v>105000</v>
      </c>
      <c r="D16" s="38">
        <v>0.1499999999999999</v>
      </c>
      <c r="E16" s="83"/>
      <c r="F16" s="37">
        <f t="shared" si="0"/>
        <v>23100</v>
      </c>
      <c r="G16" s="99">
        <v>28400</v>
      </c>
      <c r="H16" s="38">
        <v>0.1499999999999999</v>
      </c>
      <c r="I16" s="39"/>
    </row>
    <row r="17" spans="2:9" s="30" customFormat="1" ht="12.75">
      <c r="B17" s="37">
        <f t="shared" si="1"/>
        <v>105000</v>
      </c>
      <c r="C17" s="99">
        <v>124700</v>
      </c>
      <c r="D17" s="38">
        <v>0.19999999999999996</v>
      </c>
      <c r="E17" s="82"/>
      <c r="F17" s="37">
        <f t="shared" si="0"/>
        <v>28400</v>
      </c>
      <c r="G17" s="99">
        <v>33700</v>
      </c>
      <c r="H17" s="38">
        <v>0.19999999999999996</v>
      </c>
      <c r="I17" s="39"/>
    </row>
    <row r="18" spans="2:9" s="30" customFormat="1" ht="12.75">
      <c r="B18" s="37">
        <f t="shared" si="1"/>
        <v>124700</v>
      </c>
      <c r="C18" s="99">
        <v>150900</v>
      </c>
      <c r="D18" s="38">
        <v>0.25</v>
      </c>
      <c r="E18" s="83"/>
      <c r="F18" s="37">
        <f t="shared" si="0"/>
        <v>33700</v>
      </c>
      <c r="G18" s="99">
        <v>40800</v>
      </c>
      <c r="H18" s="38">
        <v>0.25</v>
      </c>
      <c r="I18" s="39"/>
    </row>
    <row r="19" spans="2:9" s="30" customFormat="1" ht="12.75">
      <c r="B19" s="37">
        <f t="shared" si="1"/>
        <v>150900</v>
      </c>
      <c r="C19" s="99">
        <v>196900</v>
      </c>
      <c r="D19" s="38">
        <v>0.30000000000000004</v>
      </c>
      <c r="E19" s="82"/>
      <c r="F19" s="37">
        <f t="shared" si="0"/>
        <v>40800</v>
      </c>
      <c r="G19" s="99">
        <v>53200</v>
      </c>
      <c r="H19" s="38">
        <v>0.30000000000000004</v>
      </c>
      <c r="I19" s="39"/>
    </row>
    <row r="20" spans="2:9" s="30" customFormat="1" ht="13.5" thickBot="1">
      <c r="B20" s="37">
        <f t="shared" si="1"/>
        <v>196900</v>
      </c>
      <c r="C20" s="99">
        <v>273400</v>
      </c>
      <c r="D20" s="38">
        <v>0.3400000000000001</v>
      </c>
      <c r="E20" s="82"/>
      <c r="F20" s="40">
        <f t="shared" si="0"/>
        <v>53200</v>
      </c>
      <c r="G20" s="41"/>
      <c r="H20" s="42">
        <v>0.3400000000000001</v>
      </c>
      <c r="I20" s="36"/>
    </row>
    <row r="21" spans="2:9" s="30" customFormat="1" ht="12.75">
      <c r="B21" s="37">
        <f t="shared" si="1"/>
        <v>273400</v>
      </c>
      <c r="C21" s="99">
        <v>371900</v>
      </c>
      <c r="D21" s="38">
        <v>0.3999999999999999</v>
      </c>
      <c r="E21" s="82"/>
      <c r="F21" s="43"/>
      <c r="G21" s="43"/>
      <c r="H21" s="44"/>
      <c r="I21" s="36"/>
    </row>
    <row r="22" spans="2:9" s="30" customFormat="1" ht="12.75">
      <c r="B22" s="37">
        <f t="shared" si="1"/>
        <v>371900</v>
      </c>
      <c r="C22" s="99">
        <v>525000</v>
      </c>
      <c r="D22" s="38">
        <v>0.43999999999999995</v>
      </c>
      <c r="E22" s="82"/>
      <c r="F22" s="43"/>
      <c r="G22" s="43"/>
      <c r="H22" s="44"/>
      <c r="I22" s="36"/>
    </row>
    <row r="23" spans="2:8" s="30" customFormat="1" ht="13.5" thickBot="1">
      <c r="B23" s="40">
        <f t="shared" si="1"/>
        <v>525000</v>
      </c>
      <c r="C23" s="41"/>
      <c r="D23" s="42">
        <v>0.48</v>
      </c>
      <c r="E23" s="82"/>
      <c r="F23" s="43"/>
      <c r="G23" s="43"/>
      <c r="H23" s="44"/>
    </row>
    <row r="24" spans="2:8" s="30" customFormat="1" ht="13.5" thickBot="1">
      <c r="B24" s="202" t="s">
        <v>65</v>
      </c>
      <c r="C24" s="202"/>
      <c r="D24" s="202"/>
      <c r="E24" s="202"/>
      <c r="F24" s="202"/>
      <c r="G24" s="202"/>
      <c r="H24" s="202"/>
    </row>
    <row r="25" spans="2:8" s="30" customFormat="1" ht="15.75" customHeight="1" thickBot="1">
      <c r="B25" s="186" t="s">
        <v>59</v>
      </c>
      <c r="C25" s="187"/>
      <c r="D25" s="188"/>
      <c r="E25" s="32"/>
      <c r="F25" s="186" t="s">
        <v>60</v>
      </c>
      <c r="G25" s="187"/>
      <c r="H25" s="188"/>
    </row>
    <row r="26" spans="2:8" s="30" customFormat="1" ht="13.5" thickBot="1">
      <c r="B26" s="189" t="s">
        <v>66</v>
      </c>
      <c r="C26" s="190"/>
      <c r="D26" s="191" t="s">
        <v>62</v>
      </c>
      <c r="E26" s="32"/>
      <c r="F26" s="189" t="s">
        <v>66</v>
      </c>
      <c r="G26" s="190"/>
      <c r="H26" s="191" t="s">
        <v>62</v>
      </c>
    </row>
    <row r="27" spans="2:8" s="30" customFormat="1" ht="13.5" thickBot="1">
      <c r="B27" s="33" t="s">
        <v>63</v>
      </c>
      <c r="C27" s="34" t="s">
        <v>64</v>
      </c>
      <c r="D27" s="192"/>
      <c r="E27" s="32"/>
      <c r="F27" s="35" t="s">
        <v>63</v>
      </c>
      <c r="G27" s="45" t="s">
        <v>64</v>
      </c>
      <c r="H27" s="192"/>
    </row>
    <row r="28" spans="2:8" s="30" customFormat="1" ht="12.75">
      <c r="B28" s="46"/>
      <c r="C28" s="46">
        <f>B29</f>
        <v>151000</v>
      </c>
      <c r="D28" s="38">
        <v>0</v>
      </c>
      <c r="E28" s="82"/>
      <c r="F28" s="47"/>
      <c r="G28" s="46">
        <f>F29</f>
        <v>40800</v>
      </c>
      <c r="H28" s="38">
        <v>0</v>
      </c>
    </row>
    <row r="29" spans="2:8" s="30" customFormat="1" ht="12.75">
      <c r="B29" s="46">
        <f aca="true" t="shared" si="2" ref="B29:B38">ROUND(B14*1.2*2.3,-2)</f>
        <v>151000</v>
      </c>
      <c r="C29" s="46">
        <f aca="true" t="shared" si="3" ref="C29:C37">B30</f>
        <v>187100</v>
      </c>
      <c r="D29" s="38">
        <v>0.050000000000000044</v>
      </c>
      <c r="E29" s="83"/>
      <c r="F29" s="47">
        <f>ROUND(F14*1.2*2.3,-2)</f>
        <v>40800</v>
      </c>
      <c r="G29" s="46">
        <f aca="true" t="shared" si="4" ref="G29:G34">F30</f>
        <v>50500</v>
      </c>
      <c r="H29" s="38">
        <v>0.050000000000000044</v>
      </c>
    </row>
    <row r="30" spans="2:8" s="30" customFormat="1" ht="12.75">
      <c r="B30" s="46">
        <f t="shared" si="2"/>
        <v>187100</v>
      </c>
      <c r="C30" s="46">
        <f t="shared" si="3"/>
        <v>235400</v>
      </c>
      <c r="D30" s="38">
        <v>0.10000000000000009</v>
      </c>
      <c r="E30" s="82"/>
      <c r="F30" s="47">
        <f aca="true" t="shared" si="5" ref="F30:F35">ROUND(F15*1.2*2.3,-2)</f>
        <v>50500</v>
      </c>
      <c r="G30" s="46">
        <f t="shared" si="4"/>
        <v>63800</v>
      </c>
      <c r="H30" s="38">
        <v>0.10000000000000009</v>
      </c>
    </row>
    <row r="31" spans="2:8" s="30" customFormat="1" ht="12.75">
      <c r="B31" s="46">
        <f t="shared" si="2"/>
        <v>235400</v>
      </c>
      <c r="C31" s="46">
        <f t="shared" si="3"/>
        <v>289800</v>
      </c>
      <c r="D31" s="38">
        <v>0.1499999999999999</v>
      </c>
      <c r="E31" s="83"/>
      <c r="F31" s="37">
        <f t="shared" si="5"/>
        <v>63800</v>
      </c>
      <c r="G31" s="48">
        <f t="shared" si="4"/>
        <v>78400</v>
      </c>
      <c r="H31" s="38">
        <v>0.1499999999999999</v>
      </c>
    </row>
    <row r="32" spans="2:8" s="30" customFormat="1" ht="12.75">
      <c r="B32" s="46">
        <f t="shared" si="2"/>
        <v>289800</v>
      </c>
      <c r="C32" s="46">
        <f t="shared" si="3"/>
        <v>344200</v>
      </c>
      <c r="D32" s="38">
        <v>0.19999999999999996</v>
      </c>
      <c r="E32" s="82"/>
      <c r="F32" s="37">
        <f t="shared" si="5"/>
        <v>78400</v>
      </c>
      <c r="G32" s="48">
        <f t="shared" si="4"/>
        <v>93000</v>
      </c>
      <c r="H32" s="38">
        <v>0.19999999999999996</v>
      </c>
    </row>
    <row r="33" spans="2:8" s="30" customFormat="1" ht="12.75">
      <c r="B33" s="46">
        <f t="shared" si="2"/>
        <v>344200</v>
      </c>
      <c r="C33" s="46">
        <f t="shared" si="3"/>
        <v>416500</v>
      </c>
      <c r="D33" s="38">
        <v>0.25</v>
      </c>
      <c r="E33" s="83"/>
      <c r="F33" s="37">
        <f t="shared" si="5"/>
        <v>93000</v>
      </c>
      <c r="G33" s="48">
        <f t="shared" si="4"/>
        <v>112600</v>
      </c>
      <c r="H33" s="38">
        <v>0.25</v>
      </c>
    </row>
    <row r="34" spans="2:8" s="30" customFormat="1" ht="12.75">
      <c r="B34" s="46">
        <f t="shared" si="2"/>
        <v>416500</v>
      </c>
      <c r="C34" s="46">
        <f t="shared" si="3"/>
        <v>543400</v>
      </c>
      <c r="D34" s="38">
        <v>0.30000000000000004</v>
      </c>
      <c r="E34" s="82"/>
      <c r="F34" s="37">
        <f t="shared" si="5"/>
        <v>112600</v>
      </c>
      <c r="G34" s="48">
        <f t="shared" si="4"/>
        <v>146800</v>
      </c>
      <c r="H34" s="38">
        <v>0.30000000000000004</v>
      </c>
    </row>
    <row r="35" spans="2:8" s="30" customFormat="1" ht="13.5" thickBot="1">
      <c r="B35" s="46">
        <f t="shared" si="2"/>
        <v>543400</v>
      </c>
      <c r="C35" s="46">
        <f t="shared" si="3"/>
        <v>754600</v>
      </c>
      <c r="D35" s="38">
        <v>0.3400000000000001</v>
      </c>
      <c r="E35" s="82"/>
      <c r="F35" s="40">
        <f t="shared" si="5"/>
        <v>146800</v>
      </c>
      <c r="G35" s="41"/>
      <c r="H35" s="42">
        <v>0.3400000000000001</v>
      </c>
    </row>
    <row r="36" spans="2:8" s="30" customFormat="1" ht="12.75">
      <c r="B36" s="46">
        <f t="shared" si="2"/>
        <v>754600</v>
      </c>
      <c r="C36" s="46">
        <f t="shared" si="3"/>
        <v>1026400</v>
      </c>
      <c r="D36" s="38">
        <v>0.3999999999999999</v>
      </c>
      <c r="E36" s="82"/>
      <c r="F36" s="43"/>
      <c r="G36" s="43"/>
      <c r="H36" s="44"/>
    </row>
    <row r="37" spans="2:8" s="30" customFormat="1" ht="12.75">
      <c r="B37" s="46">
        <f t="shared" si="2"/>
        <v>1026400</v>
      </c>
      <c r="C37" s="46">
        <f t="shared" si="3"/>
        <v>1449000</v>
      </c>
      <c r="D37" s="38">
        <v>0.43999999999999995</v>
      </c>
      <c r="E37" s="82"/>
      <c r="F37" s="43"/>
      <c r="G37" s="43"/>
      <c r="H37" s="44"/>
    </row>
    <row r="38" spans="2:8" s="30" customFormat="1" ht="13.5" thickBot="1">
      <c r="B38" s="49">
        <f t="shared" si="2"/>
        <v>1449000</v>
      </c>
      <c r="C38" s="50"/>
      <c r="D38" s="42">
        <v>0.48</v>
      </c>
      <c r="E38" s="82"/>
      <c r="F38" s="43"/>
      <c r="G38" s="43"/>
      <c r="H38" s="44"/>
    </row>
    <row r="39" spans="1:8" s="51" customFormat="1" ht="29.25" customHeight="1" thickBot="1">
      <c r="A39" s="29"/>
      <c r="B39" s="185" t="s">
        <v>142</v>
      </c>
      <c r="C39" s="185"/>
      <c r="D39" s="185"/>
      <c r="E39" s="185"/>
      <c r="F39" s="185"/>
      <c r="G39" s="185"/>
      <c r="H39" s="185"/>
    </row>
    <row r="40" spans="1:8" s="51" customFormat="1" ht="13.5" customHeight="1" thickBot="1">
      <c r="A40" s="52"/>
      <c r="B40" s="186" t="s">
        <v>59</v>
      </c>
      <c r="C40" s="187"/>
      <c r="D40" s="188"/>
      <c r="E40" s="32"/>
      <c r="F40" s="186" t="s">
        <v>60</v>
      </c>
      <c r="G40" s="187"/>
      <c r="H40" s="188"/>
    </row>
    <row r="41" spans="1:8" s="51" customFormat="1" ht="13.5" thickBot="1">
      <c r="A41" s="52"/>
      <c r="B41" s="189" t="s">
        <v>66</v>
      </c>
      <c r="C41" s="190"/>
      <c r="D41" s="191" t="s">
        <v>62</v>
      </c>
      <c r="E41" s="32"/>
      <c r="F41" s="189" t="s">
        <v>66</v>
      </c>
      <c r="G41" s="190"/>
      <c r="H41" s="191" t="s">
        <v>62</v>
      </c>
    </row>
    <row r="42" spans="1:8" s="51" customFormat="1" ht="13.5" thickBot="1">
      <c r="A42" s="52"/>
      <c r="B42" s="33" t="s">
        <v>63</v>
      </c>
      <c r="C42" s="45" t="s">
        <v>64</v>
      </c>
      <c r="D42" s="192"/>
      <c r="E42" s="81"/>
      <c r="F42" s="33" t="s">
        <v>63</v>
      </c>
      <c r="G42" s="45" t="s">
        <v>64</v>
      </c>
      <c r="H42" s="192"/>
    </row>
    <row r="43" spans="1:8" s="51" customFormat="1" ht="12.75">
      <c r="A43" s="52"/>
      <c r="B43" s="53"/>
      <c r="C43" s="54">
        <f>B44</f>
        <v>24100</v>
      </c>
      <c r="D43" s="55">
        <v>0.6</v>
      </c>
      <c r="E43" s="82"/>
      <c r="F43" s="53"/>
      <c r="G43" s="54">
        <f>F44</f>
        <v>6000</v>
      </c>
      <c r="H43" s="55">
        <v>0.6</v>
      </c>
    </row>
    <row r="44" spans="1:8" s="51" customFormat="1" ht="12.75">
      <c r="A44" s="52"/>
      <c r="B44" s="99">
        <v>24100</v>
      </c>
      <c r="C44" s="48">
        <f>B45</f>
        <v>61300</v>
      </c>
      <c r="D44" s="56">
        <v>0.6200000000000001</v>
      </c>
      <c r="E44" s="82"/>
      <c r="F44" s="99">
        <v>6000</v>
      </c>
      <c r="G44" s="48">
        <f>F45</f>
        <v>13600</v>
      </c>
      <c r="H44" s="56">
        <v>0.6200000000000001</v>
      </c>
    </row>
    <row r="45" spans="1:8" s="51" customFormat="1" ht="12.75">
      <c r="A45" s="52"/>
      <c r="B45" s="100">
        <v>61300</v>
      </c>
      <c r="C45" s="46">
        <f>B46</f>
        <v>113800</v>
      </c>
      <c r="D45" s="57">
        <v>0.6399999999999999</v>
      </c>
      <c r="E45" s="82"/>
      <c r="F45" s="100">
        <v>13600</v>
      </c>
      <c r="G45" s="46">
        <f>F46</f>
        <v>22800</v>
      </c>
      <c r="H45" s="57">
        <v>0.6399999999999999</v>
      </c>
    </row>
    <row r="46" spans="1:8" s="51" customFormat="1" ht="13.5" thickBot="1">
      <c r="A46" s="52"/>
      <c r="B46" s="101">
        <v>113800</v>
      </c>
      <c r="C46" s="41"/>
      <c r="D46" s="58">
        <v>0.6599999999999999</v>
      </c>
      <c r="E46" s="82"/>
      <c r="F46" s="101">
        <v>22800</v>
      </c>
      <c r="G46" s="41"/>
      <c r="H46" s="58">
        <v>0.6599999999999999</v>
      </c>
    </row>
    <row r="47" spans="6:7" s="30" customFormat="1" ht="7.5" customHeight="1">
      <c r="F47" s="59"/>
      <c r="G47" s="60"/>
    </row>
    <row r="48" spans="2:8" s="30" customFormat="1" ht="46.5" customHeight="1">
      <c r="B48" s="179" t="s">
        <v>117</v>
      </c>
      <c r="C48" s="179"/>
      <c r="D48" s="179"/>
      <c r="E48" s="179"/>
      <c r="F48" s="179"/>
      <c r="G48" s="179"/>
      <c r="H48" s="179"/>
    </row>
    <row r="49" spans="2:8" s="30" customFormat="1" ht="30.75" customHeight="1">
      <c r="B49" s="155" t="s">
        <v>67</v>
      </c>
      <c r="C49" s="155"/>
      <c r="D49" s="155"/>
      <c r="E49" s="155"/>
      <c r="F49" s="155"/>
      <c r="G49" s="155"/>
      <c r="H49" s="155"/>
    </row>
    <row r="50" spans="2:8" s="30" customFormat="1" ht="17.25" customHeight="1" thickBot="1">
      <c r="B50" s="155" t="s">
        <v>68</v>
      </c>
      <c r="C50" s="155"/>
      <c r="D50" s="155"/>
      <c r="E50" s="155"/>
      <c r="F50" s="155"/>
      <c r="G50" s="155"/>
      <c r="H50" s="155"/>
    </row>
    <row r="51" spans="2:7" s="30" customFormat="1" ht="13.5" thickBot="1">
      <c r="B51" s="67"/>
      <c r="C51" s="180" t="s">
        <v>69</v>
      </c>
      <c r="D51" s="181"/>
      <c r="E51" s="169" t="s">
        <v>70</v>
      </c>
      <c r="F51" s="178"/>
      <c r="G51" s="67"/>
    </row>
    <row r="52" spans="2:7" s="30" customFormat="1" ht="12.75">
      <c r="B52" s="67"/>
      <c r="C52" s="182" t="s">
        <v>71</v>
      </c>
      <c r="D52" s="183"/>
      <c r="E52" s="184">
        <v>1.15</v>
      </c>
      <c r="F52" s="162"/>
      <c r="G52" s="67"/>
    </row>
    <row r="53" spans="2:7" s="30" customFormat="1" ht="12.75">
      <c r="B53" s="67"/>
      <c r="C53" s="171" t="s">
        <v>72</v>
      </c>
      <c r="D53" s="172"/>
      <c r="E53" s="173">
        <v>1.1</v>
      </c>
      <c r="F53" s="163"/>
      <c r="G53" s="67"/>
    </row>
    <row r="54" spans="2:7" s="30" customFormat="1" ht="12.75">
      <c r="B54" s="67"/>
      <c r="C54" s="171" t="s">
        <v>73</v>
      </c>
      <c r="D54" s="172"/>
      <c r="E54" s="173">
        <v>1.1</v>
      </c>
      <c r="F54" s="163"/>
      <c r="G54" s="67"/>
    </row>
    <row r="55" spans="2:7" s="30" customFormat="1" ht="13.5" thickBot="1">
      <c r="B55" s="67"/>
      <c r="C55" s="174" t="s">
        <v>74</v>
      </c>
      <c r="D55" s="175"/>
      <c r="E55" s="176">
        <v>1.1</v>
      </c>
      <c r="F55" s="177"/>
      <c r="G55" s="67"/>
    </row>
    <row r="56" spans="2:7" s="30" customFormat="1" ht="8.25" customHeight="1">
      <c r="B56" s="66"/>
      <c r="C56" s="66"/>
      <c r="D56" s="66"/>
      <c r="E56" s="69"/>
      <c r="F56" s="66"/>
      <c r="G56" s="66"/>
    </row>
    <row r="57" spans="2:8" s="30" customFormat="1" ht="25.5" customHeight="1">
      <c r="B57" s="104" t="s">
        <v>75</v>
      </c>
      <c r="C57" s="104"/>
      <c r="D57" s="104"/>
      <c r="E57" s="104"/>
      <c r="F57" s="104"/>
      <c r="G57" s="104"/>
      <c r="H57" s="104"/>
    </row>
    <row r="58" spans="2:8" s="31" customFormat="1" ht="66.75" customHeight="1">
      <c r="B58" s="104" t="s">
        <v>76</v>
      </c>
      <c r="C58" s="104"/>
      <c r="D58" s="104"/>
      <c r="E58" s="104"/>
      <c r="F58" s="104"/>
      <c r="G58" s="104"/>
      <c r="H58" s="104"/>
    </row>
    <row r="59" spans="2:8" s="31" customFormat="1" ht="11.25">
      <c r="B59" s="152" t="s">
        <v>77</v>
      </c>
      <c r="C59" s="152"/>
      <c r="D59" s="152"/>
      <c r="E59" s="152"/>
      <c r="F59" s="152"/>
      <c r="G59" s="152"/>
      <c r="H59" s="152"/>
    </row>
    <row r="60" spans="2:8" s="31" customFormat="1" ht="11.25">
      <c r="B60" s="152" t="s">
        <v>78</v>
      </c>
      <c r="C60" s="152"/>
      <c r="D60" s="152"/>
      <c r="E60" s="152"/>
      <c r="F60" s="152"/>
      <c r="G60" s="152"/>
      <c r="H60" s="152"/>
    </row>
    <row r="61" spans="2:8" s="31" customFormat="1" ht="24" customHeight="1" thickBot="1">
      <c r="B61" s="152" t="s">
        <v>79</v>
      </c>
      <c r="C61" s="152"/>
      <c r="D61" s="152"/>
      <c r="E61" s="152"/>
      <c r="F61" s="152"/>
      <c r="G61" s="152"/>
      <c r="H61" s="152"/>
    </row>
    <row r="62" spans="2:8" s="30" customFormat="1" ht="39.75" customHeight="1" thickBot="1">
      <c r="B62" s="66"/>
      <c r="C62" s="169" t="s">
        <v>80</v>
      </c>
      <c r="D62" s="170"/>
      <c r="E62" s="170" t="s">
        <v>81</v>
      </c>
      <c r="F62" s="170"/>
      <c r="G62" s="170" t="s">
        <v>135</v>
      </c>
      <c r="H62" s="178"/>
    </row>
    <row r="63" spans="2:8" s="30" customFormat="1" ht="12.75">
      <c r="B63" s="66"/>
      <c r="C63" s="156">
        <v>1</v>
      </c>
      <c r="D63" s="157"/>
      <c r="E63" s="158">
        <v>1.3</v>
      </c>
      <c r="F63" s="158"/>
      <c r="G63" s="158">
        <v>1.5</v>
      </c>
      <c r="H63" s="162"/>
    </row>
    <row r="64" spans="2:8" s="30" customFormat="1" ht="12.75">
      <c r="B64" s="66"/>
      <c r="C64" s="159">
        <v>2</v>
      </c>
      <c r="D64" s="160"/>
      <c r="E64" s="161">
        <v>1.5</v>
      </c>
      <c r="F64" s="161"/>
      <c r="G64" s="161">
        <v>1.7</v>
      </c>
      <c r="H64" s="163"/>
    </row>
    <row r="65" spans="2:8" s="30" customFormat="1" ht="13.5" thickBot="1">
      <c r="B65" s="84"/>
      <c r="C65" s="164" t="s">
        <v>136</v>
      </c>
      <c r="D65" s="165"/>
      <c r="E65" s="166">
        <v>1.5</v>
      </c>
      <c r="F65" s="166"/>
      <c r="G65" s="167">
        <v>2</v>
      </c>
      <c r="H65" s="168"/>
    </row>
    <row r="66" spans="2:7" s="30" customFormat="1" ht="12.75">
      <c r="B66" s="66"/>
      <c r="C66" s="70"/>
      <c r="D66" s="70"/>
      <c r="E66" s="68"/>
      <c r="F66" s="65"/>
      <c r="G66" s="66"/>
    </row>
    <row r="67" spans="2:8" s="31" customFormat="1" ht="47.25" customHeight="1">
      <c r="B67" s="153" t="s">
        <v>137</v>
      </c>
      <c r="C67" s="153"/>
      <c r="D67" s="153"/>
      <c r="E67" s="153"/>
      <c r="F67" s="153"/>
      <c r="G67" s="153"/>
      <c r="H67" s="153"/>
    </row>
    <row r="68" spans="2:8" s="31" customFormat="1" ht="46.5" customHeight="1">
      <c r="B68" s="153" t="s">
        <v>118</v>
      </c>
      <c r="C68" s="153"/>
      <c r="D68" s="153"/>
      <c r="E68" s="153"/>
      <c r="F68" s="153"/>
      <c r="G68" s="153"/>
      <c r="H68" s="153"/>
    </row>
    <row r="69" spans="2:8" s="31" customFormat="1" ht="34.5" customHeight="1">
      <c r="B69" s="152" t="s">
        <v>119</v>
      </c>
      <c r="C69" s="152"/>
      <c r="D69" s="152"/>
      <c r="E69" s="152"/>
      <c r="F69" s="152"/>
      <c r="G69" s="152"/>
      <c r="H69" s="152"/>
    </row>
    <row r="70" spans="2:8" s="31" customFormat="1" ht="24.75" customHeight="1">
      <c r="B70" s="152" t="s">
        <v>120</v>
      </c>
      <c r="C70" s="152"/>
      <c r="D70" s="152"/>
      <c r="E70" s="152"/>
      <c r="F70" s="152"/>
      <c r="G70" s="152"/>
      <c r="H70" s="152"/>
    </row>
    <row r="71" spans="2:8" s="30" customFormat="1" ht="191.25" customHeight="1">
      <c r="B71" s="153" t="s">
        <v>82</v>
      </c>
      <c r="C71" s="153"/>
      <c r="D71" s="153"/>
      <c r="E71" s="153"/>
      <c r="F71" s="153"/>
      <c r="G71" s="153"/>
      <c r="H71" s="153"/>
    </row>
    <row r="72" spans="2:8" s="30" customFormat="1" ht="18" customHeight="1">
      <c r="B72" s="154" t="s">
        <v>83</v>
      </c>
      <c r="C72" s="154"/>
      <c r="D72" s="154"/>
      <c r="E72" s="154"/>
      <c r="F72" s="154"/>
      <c r="G72" s="154"/>
      <c r="H72" s="154"/>
    </row>
    <row r="73" spans="2:8" ht="33" customHeight="1">
      <c r="B73" s="155" t="s">
        <v>145</v>
      </c>
      <c r="C73" s="155"/>
      <c r="D73" s="155"/>
      <c r="E73" s="155"/>
      <c r="F73" s="155"/>
      <c r="G73" s="155"/>
      <c r="H73" s="155"/>
    </row>
    <row r="74" spans="2:8" ht="12.75">
      <c r="B74" s="151" t="s">
        <v>121</v>
      </c>
      <c r="C74" s="151"/>
      <c r="D74" s="151"/>
      <c r="E74" s="151"/>
      <c r="F74" s="151"/>
      <c r="G74" s="151"/>
      <c r="H74" s="71"/>
    </row>
    <row r="75" spans="2:8" ht="58.5" customHeight="1">
      <c r="B75" s="144" t="s">
        <v>84</v>
      </c>
      <c r="C75" s="144"/>
      <c r="D75" s="144"/>
      <c r="E75" s="144"/>
      <c r="F75" s="146"/>
      <c r="G75" s="144"/>
      <c r="H75" s="147"/>
    </row>
    <row r="76" spans="2:8" ht="24" customHeight="1">
      <c r="B76" s="144" t="s">
        <v>122</v>
      </c>
      <c r="C76" s="144"/>
      <c r="D76" s="144"/>
      <c r="E76" s="144"/>
      <c r="F76" s="146"/>
      <c r="G76" s="144"/>
      <c r="H76" s="147"/>
    </row>
    <row r="77" spans="2:8" ht="12.75">
      <c r="B77" s="148" t="s">
        <v>123</v>
      </c>
      <c r="C77" s="148"/>
      <c r="D77" s="148"/>
      <c r="E77" s="148"/>
      <c r="F77" s="149"/>
      <c r="G77" s="148"/>
      <c r="H77" s="150"/>
    </row>
    <row r="78" spans="2:8" ht="36" customHeight="1">
      <c r="B78" s="144" t="s">
        <v>124</v>
      </c>
      <c r="C78" s="144"/>
      <c r="D78" s="144"/>
      <c r="E78" s="144"/>
      <c r="F78" s="146"/>
      <c r="G78" s="144"/>
      <c r="H78" s="147"/>
    </row>
    <row r="79" spans="2:8" ht="12.75">
      <c r="B79" s="144" t="s">
        <v>125</v>
      </c>
      <c r="C79" s="144"/>
      <c r="D79" s="144"/>
      <c r="E79" s="144"/>
      <c r="F79" s="146"/>
      <c r="G79" s="144"/>
      <c r="H79" s="147"/>
    </row>
    <row r="80" spans="2:9" ht="17.25" customHeight="1">
      <c r="B80" s="151" t="s">
        <v>126</v>
      </c>
      <c r="C80" s="151"/>
      <c r="D80" s="151"/>
      <c r="E80" s="151"/>
      <c r="F80" s="151"/>
      <c r="G80" s="151"/>
      <c r="H80" s="98"/>
      <c r="I80" s="72"/>
    </row>
    <row r="81" spans="2:8" ht="57" customHeight="1">
      <c r="B81" s="144" t="s">
        <v>127</v>
      </c>
      <c r="C81" s="144"/>
      <c r="D81" s="144"/>
      <c r="E81" s="144"/>
      <c r="F81" s="144"/>
      <c r="G81" s="144"/>
      <c r="H81" s="144"/>
    </row>
    <row r="82" spans="2:8" ht="12.75">
      <c r="B82" s="144" t="s">
        <v>128</v>
      </c>
      <c r="C82" s="144"/>
      <c r="D82" s="144"/>
      <c r="E82" s="144"/>
      <c r="F82" s="144"/>
      <c r="G82" s="144"/>
      <c r="H82" s="144"/>
    </row>
    <row r="83" spans="2:8" ht="29.25" customHeight="1">
      <c r="B83" s="145" t="s">
        <v>138</v>
      </c>
      <c r="C83" s="145"/>
      <c r="D83" s="145"/>
      <c r="E83" s="145"/>
      <c r="F83" s="145"/>
      <c r="G83" s="145"/>
      <c r="H83" s="145"/>
    </row>
    <row r="84" spans="2:8" ht="45" customHeight="1">
      <c r="B84" s="104" t="s">
        <v>139</v>
      </c>
      <c r="C84" s="104"/>
      <c r="D84" s="104"/>
      <c r="E84" s="104"/>
      <c r="F84" s="104"/>
      <c r="G84" s="104"/>
      <c r="H84" s="104"/>
    </row>
    <row r="85" spans="2:8" ht="37.5" customHeight="1">
      <c r="B85" s="144" t="s">
        <v>129</v>
      </c>
      <c r="C85" s="144"/>
      <c r="D85" s="144"/>
      <c r="E85" s="144"/>
      <c r="F85" s="144"/>
      <c r="G85" s="144"/>
      <c r="H85" s="144"/>
    </row>
    <row r="86" spans="2:8" ht="68.25" customHeight="1">
      <c r="B86" s="144" t="s">
        <v>130</v>
      </c>
      <c r="C86" s="144"/>
      <c r="D86" s="144"/>
      <c r="E86" s="144"/>
      <c r="F86" s="144"/>
      <c r="G86" s="144"/>
      <c r="H86" s="144"/>
    </row>
    <row r="87" spans="2:7" ht="15.75" thickBot="1">
      <c r="B87" s="137" t="s">
        <v>131</v>
      </c>
      <c r="C87" s="137"/>
      <c r="D87" s="137"/>
      <c r="E87" s="137"/>
      <c r="F87" s="137"/>
      <c r="G87" s="61"/>
    </row>
    <row r="88" spans="3:8" ht="33" customHeight="1" thickBot="1">
      <c r="C88" s="73"/>
      <c r="D88" s="138" t="s">
        <v>132</v>
      </c>
      <c r="E88" s="138"/>
      <c r="F88" s="138" t="s">
        <v>133</v>
      </c>
      <c r="G88" s="139"/>
      <c r="H88" s="74"/>
    </row>
    <row r="89" spans="3:8" ht="12.75">
      <c r="C89" s="75" t="s">
        <v>85</v>
      </c>
      <c r="D89" s="140">
        <v>0.7</v>
      </c>
      <c r="E89" s="140"/>
      <c r="F89" s="140">
        <v>0.7</v>
      </c>
      <c r="G89" s="141"/>
      <c r="H89" s="76"/>
    </row>
    <row r="90" spans="3:8" ht="12.75">
      <c r="C90" s="77" t="s">
        <v>86</v>
      </c>
      <c r="D90" s="142">
        <v>0.9</v>
      </c>
      <c r="E90" s="142"/>
      <c r="F90" s="142">
        <v>0.9</v>
      </c>
      <c r="G90" s="143"/>
      <c r="H90" s="78"/>
    </row>
    <row r="91" spans="3:8" ht="12.75">
      <c r="C91" s="77" t="s">
        <v>87</v>
      </c>
      <c r="D91" s="135">
        <v>1.1</v>
      </c>
      <c r="E91" s="135"/>
      <c r="F91" s="135">
        <v>1.1</v>
      </c>
      <c r="G91" s="136"/>
      <c r="H91" s="78"/>
    </row>
    <row r="92" spans="3:8" ht="12.75">
      <c r="C92" s="77" t="s">
        <v>88</v>
      </c>
      <c r="D92" s="135">
        <v>1.1</v>
      </c>
      <c r="E92" s="135"/>
      <c r="F92" s="135">
        <v>1.1</v>
      </c>
      <c r="G92" s="136"/>
      <c r="H92" s="78"/>
    </row>
    <row r="93" spans="3:8" ht="12.75">
      <c r="C93" s="77" t="s">
        <v>89</v>
      </c>
      <c r="D93" s="135">
        <v>1.1</v>
      </c>
      <c r="E93" s="135"/>
      <c r="F93" s="135">
        <v>1.1</v>
      </c>
      <c r="G93" s="136"/>
      <c r="H93" s="78"/>
    </row>
    <row r="94" spans="3:8" ht="12.75">
      <c r="C94" s="77" t="s">
        <v>90</v>
      </c>
      <c r="D94" s="135">
        <v>1</v>
      </c>
      <c r="E94" s="135"/>
      <c r="F94" s="135">
        <v>1</v>
      </c>
      <c r="G94" s="136"/>
      <c r="H94" s="78"/>
    </row>
    <row r="95" spans="3:8" ht="12.75">
      <c r="C95" s="77" t="s">
        <v>91</v>
      </c>
      <c r="D95" s="135">
        <v>0.8</v>
      </c>
      <c r="E95" s="135"/>
      <c r="F95" s="135">
        <v>0.8</v>
      </c>
      <c r="G95" s="136"/>
      <c r="H95" s="78"/>
    </row>
    <row r="96" spans="3:8" ht="12.75">
      <c r="C96" s="77" t="s">
        <v>92</v>
      </c>
      <c r="D96" s="135">
        <v>0.8</v>
      </c>
      <c r="E96" s="135"/>
      <c r="F96" s="135">
        <v>0.8</v>
      </c>
      <c r="G96" s="136"/>
      <c r="H96" s="78"/>
    </row>
    <row r="97" spans="3:8" ht="12.75">
      <c r="C97" s="77" t="s">
        <v>93</v>
      </c>
      <c r="D97" s="133">
        <v>1.15</v>
      </c>
      <c r="E97" s="133"/>
      <c r="F97" s="133">
        <v>1.15</v>
      </c>
      <c r="G97" s="134"/>
      <c r="H97" s="79"/>
    </row>
    <row r="98" spans="3:8" ht="12.75">
      <c r="C98" s="77" t="s">
        <v>94</v>
      </c>
      <c r="D98" s="133">
        <v>1.15</v>
      </c>
      <c r="E98" s="133"/>
      <c r="F98" s="133">
        <v>1.15</v>
      </c>
      <c r="G98" s="134"/>
      <c r="H98" s="79"/>
    </row>
    <row r="99" spans="3:8" ht="12.75">
      <c r="C99" s="77" t="s">
        <v>95</v>
      </c>
      <c r="D99" s="135">
        <v>1.2</v>
      </c>
      <c r="E99" s="135"/>
      <c r="F99" s="135">
        <v>1.2</v>
      </c>
      <c r="G99" s="136"/>
      <c r="H99" s="78"/>
    </row>
    <row r="100" spans="3:8" ht="13.5" thickBot="1">
      <c r="C100" s="80" t="s">
        <v>96</v>
      </c>
      <c r="D100" s="128">
        <v>1.2</v>
      </c>
      <c r="E100" s="128"/>
      <c r="F100" s="128">
        <v>1.2</v>
      </c>
      <c r="G100" s="129"/>
      <c r="H100" s="78"/>
    </row>
    <row r="101" spans="2:8" ht="12.75" customHeight="1">
      <c r="B101" s="130" t="s">
        <v>140</v>
      </c>
      <c r="C101" s="130"/>
      <c r="D101" s="130"/>
      <c r="E101" s="130"/>
      <c r="F101" s="130"/>
      <c r="G101" s="130"/>
      <c r="H101" s="130"/>
    </row>
    <row r="102" spans="2:8" ht="18.75" customHeight="1">
      <c r="B102" s="131" t="s">
        <v>143</v>
      </c>
      <c r="C102" s="131"/>
      <c r="D102" s="131"/>
      <c r="E102" s="131"/>
      <c r="F102" s="131"/>
      <c r="G102" s="131"/>
      <c r="H102" s="131"/>
    </row>
    <row r="103" spans="2:8" ht="12.75">
      <c r="B103" s="132" t="s">
        <v>144</v>
      </c>
      <c r="C103" s="132"/>
      <c r="D103" s="132"/>
      <c r="E103" s="132"/>
      <c r="F103" s="132"/>
      <c r="G103" s="132"/>
      <c r="H103" s="132"/>
    </row>
    <row r="104" spans="2:8" ht="12.75">
      <c r="B104" s="123" t="s">
        <v>141</v>
      </c>
      <c r="C104" s="123"/>
      <c r="D104" s="123"/>
      <c r="E104" s="123"/>
      <c r="F104" s="123"/>
      <c r="G104" s="123"/>
      <c r="H104" s="123"/>
    </row>
    <row r="105" spans="2:8" ht="21.75" customHeight="1">
      <c r="B105" s="123" t="s">
        <v>134</v>
      </c>
      <c r="C105" s="123"/>
      <c r="D105" s="123"/>
      <c r="E105" s="123"/>
      <c r="F105" s="123"/>
      <c r="G105" s="123"/>
      <c r="H105" s="123"/>
    </row>
    <row r="106" spans="2:7" ht="8.25" customHeight="1">
      <c r="B106" s="66"/>
      <c r="C106" s="66"/>
      <c r="D106" s="66"/>
      <c r="E106" s="62"/>
      <c r="F106" s="62"/>
      <c r="G106" s="62"/>
    </row>
    <row r="107" spans="2:8" ht="15.75">
      <c r="B107" s="124" t="s">
        <v>0</v>
      </c>
      <c r="C107" s="124"/>
      <c r="D107" s="124"/>
      <c r="E107" s="124"/>
      <c r="F107" s="124"/>
      <c r="G107" s="124"/>
      <c r="H107" s="124"/>
    </row>
    <row r="108" spans="2:8" ht="12.75">
      <c r="B108" s="125" t="s">
        <v>97</v>
      </c>
      <c r="C108" s="126"/>
      <c r="D108" s="126"/>
      <c r="E108" s="126"/>
      <c r="F108" s="126"/>
      <c r="G108" s="126"/>
      <c r="H108" s="126"/>
    </row>
    <row r="109" spans="2:8" ht="21.75" customHeight="1">
      <c r="B109" s="126" t="s">
        <v>98</v>
      </c>
      <c r="C109" s="126"/>
      <c r="D109" s="126"/>
      <c r="E109" s="126"/>
      <c r="F109" s="126"/>
      <c r="G109" s="126"/>
      <c r="H109" s="126"/>
    </row>
    <row r="110" spans="2:8" ht="12.75">
      <c r="B110" s="127" t="s">
        <v>99</v>
      </c>
      <c r="C110" s="127"/>
      <c r="D110" s="127"/>
      <c r="E110" s="127"/>
      <c r="F110" s="127"/>
      <c r="G110" s="127"/>
      <c r="H110" s="127"/>
    </row>
  </sheetData>
  <sheetProtection/>
  <mergeCells count="112">
    <mergeCell ref="B1:C1"/>
    <mergeCell ref="C2:G4"/>
    <mergeCell ref="B6:H6"/>
    <mergeCell ref="B7:H7"/>
    <mergeCell ref="B8:H8"/>
    <mergeCell ref="B9:H9"/>
    <mergeCell ref="B24:H24"/>
    <mergeCell ref="B25:D25"/>
    <mergeCell ref="F25:H25"/>
    <mergeCell ref="B26:C26"/>
    <mergeCell ref="D26:D27"/>
    <mergeCell ref="F26:G26"/>
    <mergeCell ref="H26:H27"/>
    <mergeCell ref="B10:D10"/>
    <mergeCell ref="F10:H10"/>
    <mergeCell ref="B11:C11"/>
    <mergeCell ref="D11:D12"/>
    <mergeCell ref="F11:G11"/>
    <mergeCell ref="H11:H12"/>
    <mergeCell ref="B48:H48"/>
    <mergeCell ref="B49:H49"/>
    <mergeCell ref="B50:H50"/>
    <mergeCell ref="C51:D51"/>
    <mergeCell ref="E51:F51"/>
    <mergeCell ref="C52:D52"/>
    <mergeCell ref="E52:F52"/>
    <mergeCell ref="B39:H39"/>
    <mergeCell ref="B40:D40"/>
    <mergeCell ref="F40:H40"/>
    <mergeCell ref="B41:C41"/>
    <mergeCell ref="D41:D42"/>
    <mergeCell ref="F41:G41"/>
    <mergeCell ref="H41:H42"/>
    <mergeCell ref="B57:H57"/>
    <mergeCell ref="B58:H58"/>
    <mergeCell ref="B59:H59"/>
    <mergeCell ref="B60:H60"/>
    <mergeCell ref="B61:H61"/>
    <mergeCell ref="C62:D62"/>
    <mergeCell ref="E62:F62"/>
    <mergeCell ref="C53:D53"/>
    <mergeCell ref="E53:F53"/>
    <mergeCell ref="C54:D54"/>
    <mergeCell ref="E54:F54"/>
    <mergeCell ref="C55:D55"/>
    <mergeCell ref="E55:F55"/>
    <mergeCell ref="G62:H62"/>
    <mergeCell ref="B69:H69"/>
    <mergeCell ref="B70:H70"/>
    <mergeCell ref="B71:H71"/>
    <mergeCell ref="B72:H72"/>
    <mergeCell ref="B73:H73"/>
    <mergeCell ref="B74:G74"/>
    <mergeCell ref="C63:D63"/>
    <mergeCell ref="E63:F63"/>
    <mergeCell ref="C64:D64"/>
    <mergeCell ref="E64:F64"/>
    <mergeCell ref="B67:H67"/>
    <mergeCell ref="B68:H68"/>
    <mergeCell ref="G63:H63"/>
    <mergeCell ref="G64:H64"/>
    <mergeCell ref="C65:D65"/>
    <mergeCell ref="E65:F65"/>
    <mergeCell ref="G65:H65"/>
    <mergeCell ref="B81:H81"/>
    <mergeCell ref="B82:H82"/>
    <mergeCell ref="B83:H83"/>
    <mergeCell ref="B84:H84"/>
    <mergeCell ref="B85:H85"/>
    <mergeCell ref="B86:H86"/>
    <mergeCell ref="B75:H75"/>
    <mergeCell ref="B76:H76"/>
    <mergeCell ref="B77:H77"/>
    <mergeCell ref="B78:H78"/>
    <mergeCell ref="B79:H79"/>
    <mergeCell ref="B80:G80"/>
    <mergeCell ref="D91:E91"/>
    <mergeCell ref="F91:G91"/>
    <mergeCell ref="D92:E92"/>
    <mergeCell ref="F92:G92"/>
    <mergeCell ref="D93:E93"/>
    <mergeCell ref="F93:G93"/>
    <mergeCell ref="B87:F87"/>
    <mergeCell ref="D88:E88"/>
    <mergeCell ref="F88:G88"/>
    <mergeCell ref="D89:E89"/>
    <mergeCell ref="F89:G89"/>
    <mergeCell ref="D90:E90"/>
    <mergeCell ref="F90:G90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  <mergeCell ref="B105:H105"/>
    <mergeCell ref="B107:H107"/>
    <mergeCell ref="B108:H108"/>
    <mergeCell ref="B109:H109"/>
    <mergeCell ref="B110:H110"/>
    <mergeCell ref="D100:E100"/>
    <mergeCell ref="F100:G100"/>
    <mergeCell ref="B101:H101"/>
    <mergeCell ref="B102:H102"/>
    <mergeCell ref="B103:H103"/>
    <mergeCell ref="B104:H104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7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" width="8.8515625" style="63" customWidth="1"/>
    <col min="2" max="2" width="22.57421875" style="63" customWidth="1"/>
    <col min="3" max="6" width="21.421875" style="63" customWidth="1"/>
    <col min="7" max="7" width="15.140625" style="63" customWidth="1"/>
    <col min="8" max="8" width="8.140625" style="63" customWidth="1"/>
    <col min="9" max="16384" width="9.140625" style="63" customWidth="1"/>
  </cols>
  <sheetData>
    <row r="1" spans="1:8" ht="12.75">
      <c r="A1" s="85"/>
      <c r="B1" s="85"/>
      <c r="C1" s="85"/>
      <c r="D1" s="86"/>
      <c r="E1" s="85"/>
      <c r="F1" s="85"/>
      <c r="G1" s="85"/>
      <c r="H1" s="85"/>
    </row>
    <row r="2" spans="1:8" ht="12.75">
      <c r="A2" s="85"/>
      <c r="B2" s="85"/>
      <c r="C2" s="85"/>
      <c r="D2" s="86"/>
      <c r="E2" s="85"/>
      <c r="F2" s="85"/>
      <c r="G2" s="85"/>
      <c r="H2" s="85"/>
    </row>
    <row r="3" spans="1:8" ht="12.75">
      <c r="A3" s="85"/>
      <c r="B3" s="85"/>
      <c r="C3" s="85"/>
      <c r="D3" s="86"/>
      <c r="E3" s="85"/>
      <c r="F3" s="85"/>
      <c r="G3" s="85"/>
      <c r="H3" s="85"/>
    </row>
    <row r="4" spans="1:8" ht="12.75">
      <c r="A4" s="85"/>
      <c r="B4" s="85"/>
      <c r="C4" s="85"/>
      <c r="D4" s="86"/>
      <c r="E4" s="85"/>
      <c r="F4" s="85"/>
      <c r="G4" s="85"/>
      <c r="H4" s="85"/>
    </row>
    <row r="5" spans="1:8" ht="12.75">
      <c r="A5" s="85"/>
      <c r="B5" s="85"/>
      <c r="C5" s="85"/>
      <c r="D5" s="86"/>
      <c r="E5" s="85"/>
      <c r="F5" s="85"/>
      <c r="G5" s="85"/>
      <c r="H5" s="85"/>
    </row>
    <row r="6" spans="1:8" ht="12.75">
      <c r="A6" s="85"/>
      <c r="B6" s="85"/>
      <c r="C6" s="85"/>
      <c r="D6" s="86"/>
      <c r="E6" s="85"/>
      <c r="F6" s="85"/>
      <c r="G6" s="85"/>
      <c r="H6" s="85"/>
    </row>
    <row r="7" spans="1:8" ht="43.5" customHeight="1">
      <c r="A7" s="205" t="s">
        <v>115</v>
      </c>
      <c r="B7" s="205"/>
      <c r="C7" s="205"/>
      <c r="D7" s="205"/>
      <c r="E7" s="205"/>
      <c r="F7" s="205"/>
      <c r="G7" s="205"/>
      <c r="H7" s="205"/>
    </row>
    <row r="8" spans="1:8" ht="12.75">
      <c r="A8" s="206"/>
      <c r="B8" s="206"/>
      <c r="C8" s="206"/>
      <c r="D8" s="206"/>
      <c r="E8" s="64"/>
      <c r="F8" s="64"/>
      <c r="G8" s="64"/>
      <c r="H8" s="64"/>
    </row>
    <row r="9" spans="1:8" ht="29.25" customHeight="1">
      <c r="A9" s="203" t="s">
        <v>100</v>
      </c>
      <c r="B9" s="203"/>
      <c r="C9" s="203"/>
      <c r="D9" s="203"/>
      <c r="E9" s="203"/>
      <c r="F9" s="203"/>
      <c r="G9" s="203"/>
      <c r="H9" s="203"/>
    </row>
    <row r="10" spans="1:8" ht="29.25" customHeight="1">
      <c r="A10" s="203" t="s">
        <v>101</v>
      </c>
      <c r="B10" s="203"/>
      <c r="C10" s="203"/>
      <c r="D10" s="203"/>
      <c r="E10" s="203"/>
      <c r="F10" s="203"/>
      <c r="G10" s="203"/>
      <c r="H10" s="203"/>
    </row>
    <row r="12" spans="1:8" ht="12.75">
      <c r="A12" s="204" t="s">
        <v>102</v>
      </c>
      <c r="B12" s="204"/>
      <c r="C12" s="204"/>
      <c r="D12" s="204"/>
      <c r="E12" s="204"/>
      <c r="F12" s="204"/>
      <c r="G12" s="204"/>
      <c r="H12" s="204"/>
    </row>
    <row r="13" spans="1:7" ht="12.75">
      <c r="A13" s="204" t="s">
        <v>103</v>
      </c>
      <c r="B13" s="204"/>
      <c r="C13" s="204"/>
      <c r="D13" s="204"/>
      <c r="E13" s="204"/>
      <c r="F13" s="204"/>
      <c r="G13" s="204"/>
    </row>
    <row r="14" spans="1:7" ht="12.75">
      <c r="A14" s="204" t="s">
        <v>104</v>
      </c>
      <c r="B14" s="204"/>
      <c r="C14" s="204"/>
      <c r="D14" s="204"/>
      <c r="E14" s="204"/>
      <c r="F14" s="204"/>
      <c r="G14" s="204"/>
    </row>
    <row r="15" spans="1:7" ht="12.75">
      <c r="A15" s="204" t="s">
        <v>105</v>
      </c>
      <c r="B15" s="204"/>
      <c r="C15" s="204"/>
      <c r="D15" s="204"/>
      <c r="E15" s="204"/>
      <c r="F15" s="204"/>
      <c r="G15" s="204"/>
    </row>
    <row r="16" spans="1:7" ht="12.75">
      <c r="A16" s="204" t="s">
        <v>106</v>
      </c>
      <c r="B16" s="204"/>
      <c r="C16" s="204"/>
      <c r="D16" s="204"/>
      <c r="E16" s="204"/>
      <c r="F16" s="204"/>
      <c r="G16" s="204"/>
    </row>
    <row r="17" spans="1:7" ht="12.75">
      <c r="A17" s="204" t="s">
        <v>107</v>
      </c>
      <c r="B17" s="204"/>
      <c r="C17" s="204"/>
      <c r="D17" s="204"/>
      <c r="E17" s="204"/>
      <c r="F17" s="204"/>
      <c r="G17" s="204"/>
    </row>
    <row r="18" spans="1:8" ht="25.5" customHeight="1">
      <c r="A18" s="203" t="s">
        <v>108</v>
      </c>
      <c r="B18" s="203"/>
      <c r="C18" s="203"/>
      <c r="D18" s="203"/>
      <c r="E18" s="203"/>
      <c r="F18" s="203"/>
      <c r="G18" s="203"/>
      <c r="H18" s="203"/>
    </row>
    <row r="19" spans="1:8" ht="25.5" customHeight="1">
      <c r="A19" s="203" t="s">
        <v>109</v>
      </c>
      <c r="B19" s="203"/>
      <c r="C19" s="203"/>
      <c r="D19" s="203"/>
      <c r="E19" s="203"/>
      <c r="F19" s="203"/>
      <c r="G19" s="203"/>
      <c r="H19" s="203"/>
    </row>
    <row r="21" spans="1:8" ht="12.75">
      <c r="A21" s="204" t="s">
        <v>110</v>
      </c>
      <c r="B21" s="204"/>
      <c r="C21" s="204"/>
      <c r="D21" s="204"/>
      <c r="E21" s="204"/>
      <c r="F21" s="204"/>
      <c r="G21" s="204"/>
      <c r="H21" s="204"/>
    </row>
    <row r="22" spans="1:7" ht="12.75">
      <c r="A22" s="204" t="s">
        <v>103</v>
      </c>
      <c r="B22" s="204"/>
      <c r="C22" s="204"/>
      <c r="D22" s="204"/>
      <c r="E22" s="204"/>
      <c r="F22" s="204"/>
      <c r="G22" s="204"/>
    </row>
    <row r="23" spans="1:7" ht="12.75">
      <c r="A23" s="204" t="s">
        <v>111</v>
      </c>
      <c r="B23" s="204"/>
      <c r="C23" s="204"/>
      <c r="D23" s="204"/>
      <c r="E23" s="204"/>
      <c r="F23" s="204"/>
      <c r="G23" s="204"/>
    </row>
    <row r="24" spans="1:7" ht="12.75">
      <c r="A24" s="204" t="s">
        <v>105</v>
      </c>
      <c r="B24" s="204"/>
      <c r="C24" s="204"/>
      <c r="D24" s="204"/>
      <c r="E24" s="204"/>
      <c r="F24" s="204"/>
      <c r="G24" s="204"/>
    </row>
    <row r="25" spans="1:7" ht="12.75">
      <c r="A25" s="204" t="s">
        <v>112</v>
      </c>
      <c r="B25" s="204"/>
      <c r="C25" s="204"/>
      <c r="D25" s="204"/>
      <c r="E25" s="204"/>
      <c r="F25" s="204"/>
      <c r="G25" s="204"/>
    </row>
    <row r="26" spans="1:7" ht="12.75">
      <c r="A26" s="203" t="s">
        <v>113</v>
      </c>
      <c r="B26" s="203"/>
      <c r="C26" s="203"/>
      <c r="D26" s="203"/>
      <c r="E26" s="203"/>
      <c r="F26" s="203"/>
      <c r="G26" s="203"/>
    </row>
  </sheetData>
  <sheetProtection/>
  <mergeCells count="18">
    <mergeCell ref="A13:G13"/>
    <mergeCell ref="A7:H7"/>
    <mergeCell ref="A8:D8"/>
    <mergeCell ref="A9:H9"/>
    <mergeCell ref="A10:H10"/>
    <mergeCell ref="A12:H12"/>
    <mergeCell ref="A26:G26"/>
    <mergeCell ref="A14:G14"/>
    <mergeCell ref="A15:G15"/>
    <mergeCell ref="A16:G16"/>
    <mergeCell ref="A17:G17"/>
    <mergeCell ref="A18:H18"/>
    <mergeCell ref="A19:H19"/>
    <mergeCell ref="A21:H21"/>
    <mergeCell ref="A22:G22"/>
    <mergeCell ref="A23:G23"/>
    <mergeCell ref="A24:G24"/>
    <mergeCell ref="A25:G2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Zverdvd.org</cp:lastModifiedBy>
  <cp:lastPrinted>2017-11-28T09:51:58Z</cp:lastPrinted>
  <dcterms:created xsi:type="dcterms:W3CDTF">2011-12-12T09:19:46Z</dcterms:created>
  <dcterms:modified xsi:type="dcterms:W3CDTF">2018-01-12T06:53:38Z</dcterms:modified>
  <cp:category/>
  <cp:version/>
  <cp:contentType/>
  <cp:contentStatus/>
</cp:coreProperties>
</file>